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Com-II 2017-18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'B.Com-II 2017-18'!$A$4:$BP$32</definedName>
    <definedName name="_xlnm.Print_Area" localSheetId="1">Sheet1!$A$2:$AF$13</definedName>
  </definedNames>
  <calcPr calcId="124519"/>
</workbook>
</file>

<file path=xl/calcChain.xml><?xml version="1.0" encoding="utf-8"?>
<calcChain xmlns="http://schemas.openxmlformats.org/spreadsheetml/2006/main">
  <c r="BN35" i="1"/>
  <c r="BO35" s="1"/>
  <c r="BA35"/>
  <c r="BC35" s="1"/>
  <c r="F35"/>
  <c r="E35"/>
  <c r="BN28" l="1"/>
  <c r="BN16"/>
  <c r="BN26"/>
  <c r="BN8"/>
  <c r="BN12"/>
  <c r="BN11"/>
  <c r="BN15"/>
  <c r="BN23"/>
  <c r="BN6"/>
  <c r="BN9"/>
  <c r="BN27"/>
  <c r="BN29"/>
  <c r="BN30"/>
  <c r="BN31"/>
  <c r="BN19"/>
  <c r="BN18"/>
  <c r="BN10"/>
  <c r="BN14"/>
  <c r="BN25"/>
  <c r="BN32"/>
  <c r="BN5"/>
  <c r="BN13"/>
  <c r="BN7"/>
  <c r="BN24"/>
  <c r="BN21"/>
  <c r="BN20"/>
  <c r="BO20" s="1"/>
  <c r="BN22"/>
  <c r="BN17"/>
  <c r="BA28"/>
  <c r="BA16"/>
  <c r="BA26"/>
  <c r="BA8"/>
  <c r="BA12"/>
  <c r="BA11"/>
  <c r="BA15"/>
  <c r="BA23"/>
  <c r="BA6"/>
  <c r="BA9"/>
  <c r="BA27"/>
  <c r="BA29"/>
  <c r="BA30"/>
  <c r="BA31"/>
  <c r="BA19"/>
  <c r="BA18"/>
  <c r="BA10"/>
  <c r="BA14"/>
  <c r="BA25"/>
  <c r="BA32"/>
  <c r="BA5"/>
  <c r="BA13"/>
  <c r="BA7"/>
  <c r="BA24"/>
  <c r="BA21"/>
  <c r="BA20"/>
  <c r="BA22"/>
  <c r="BA17"/>
  <c r="BO28"/>
  <c r="BO16"/>
  <c r="BO26"/>
  <c r="BO8"/>
  <c r="BO12"/>
  <c r="BO11"/>
  <c r="BO15"/>
  <c r="BO23"/>
  <c r="BO6"/>
  <c r="BO9"/>
  <c r="BO27"/>
  <c r="BO29"/>
  <c r="BO30"/>
  <c r="BO31"/>
  <c r="BO19"/>
  <c r="BO18"/>
  <c r="BO10"/>
  <c r="BO14"/>
  <c r="BO25"/>
  <c r="BO32"/>
  <c r="BO5"/>
  <c r="BO13"/>
  <c r="BO7"/>
  <c r="BO24"/>
  <c r="BO21"/>
  <c r="BO22"/>
  <c r="BO17"/>
  <c r="F28"/>
  <c r="E28"/>
  <c r="F16"/>
  <c r="E16"/>
  <c r="F26"/>
  <c r="E26"/>
  <c r="F8"/>
  <c r="E8"/>
  <c r="F12"/>
  <c r="E12"/>
  <c r="F11"/>
  <c r="E11"/>
  <c r="F15"/>
  <c r="E15"/>
  <c r="F23"/>
  <c r="E23"/>
  <c r="F6"/>
  <c r="E6"/>
  <c r="F9"/>
  <c r="E9"/>
  <c r="F27"/>
  <c r="E27"/>
  <c r="F29"/>
  <c r="E29"/>
  <c r="F30"/>
  <c r="E30"/>
  <c r="F31"/>
  <c r="E31"/>
  <c r="F19"/>
  <c r="E19"/>
  <c r="F18"/>
  <c r="E18"/>
  <c r="F10"/>
  <c r="E10"/>
  <c r="F14"/>
  <c r="E14"/>
  <c r="F25"/>
  <c r="E25"/>
  <c r="F32"/>
  <c r="E32"/>
  <c r="F5"/>
  <c r="E5"/>
  <c r="BC17" l="1"/>
  <c r="BC22"/>
  <c r="BC20"/>
  <c r="BC21"/>
  <c r="BC24"/>
  <c r="BC7"/>
  <c r="BC13"/>
  <c r="BC5"/>
  <c r="BC32"/>
  <c r="BC25"/>
  <c r="BC14"/>
  <c r="BC10"/>
  <c r="BC18"/>
  <c r="BC19"/>
  <c r="BC31"/>
  <c r="BC30"/>
  <c r="BC29"/>
  <c r="BC27"/>
  <c r="BC9"/>
  <c r="BC6"/>
  <c r="BC23"/>
  <c r="BC15"/>
  <c r="BC11"/>
  <c r="BC12"/>
  <c r="BC8"/>
  <c r="BC26"/>
  <c r="BC16"/>
  <c r="BC28"/>
</calcChain>
</file>

<file path=xl/comments1.xml><?xml version="1.0" encoding="utf-8"?>
<comments xmlns="http://schemas.openxmlformats.org/spreadsheetml/2006/main">
  <authors>
    <author>Ramesh Kumar Sahu</author>
  </authors>
  <commentList>
    <comment ref="BP35" authorId="0">
      <text>
        <r>
          <rPr>
            <b/>
            <sz val="9"/>
            <color indexed="81"/>
            <rFont val="Tahoma"/>
            <family val="2"/>
          </rPr>
          <t xml:space="preserve">SUP SUPP PASSED 2017-18
</t>
        </r>
      </text>
    </comment>
  </commentList>
</comments>
</file>

<file path=xl/sharedStrings.xml><?xml version="1.0" encoding="utf-8"?>
<sst xmlns="http://schemas.openxmlformats.org/spreadsheetml/2006/main" count="739" uniqueCount="281">
  <si>
    <t>SN</t>
  </si>
  <si>
    <t>USER_ID</t>
  </si>
  <si>
    <t>Name of Student</t>
  </si>
  <si>
    <t>Father's Name</t>
  </si>
  <si>
    <t>Mother's Name</t>
  </si>
  <si>
    <t>DATE_OF_BIRTH</t>
  </si>
  <si>
    <t>GENDER</t>
  </si>
  <si>
    <t>CLASS</t>
  </si>
  <si>
    <t>CLASS CODE</t>
  </si>
  <si>
    <t>Password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</si>
  <si>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</si>
  <si>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</si>
  <si>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</si>
  <si>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</si>
  <si>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</si>
  <si>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</si>
  <si>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</si>
  <si>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</si>
  <si>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</si>
  <si>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</si>
  <si>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</si>
  <si>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</si>
  <si>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</si>
  <si>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</si>
  <si>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</si>
  <si>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</si>
  <si>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</si>
  <si>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</si>
  <si>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</si>
  <si>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</si>
  <si>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</si>
  <si>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</si>
  <si>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</si>
  <si>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</si>
  <si>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</si>
  <si>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</si>
  <si>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</si>
  <si>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Internal Marks</t>
  </si>
  <si>
    <t>FC Hindi</t>
  </si>
  <si>
    <t>FC Eng</t>
  </si>
  <si>
    <t>FC Env</t>
  </si>
  <si>
    <t>I</t>
  </si>
  <si>
    <t>II</t>
  </si>
  <si>
    <t>% of Marks</t>
  </si>
  <si>
    <t>Total</t>
  </si>
  <si>
    <t>Prac Marks EVS</t>
  </si>
  <si>
    <t>Fin A/c+Busi Comu</t>
  </si>
  <si>
    <t>Busi Maths+BRF</t>
  </si>
  <si>
    <t>Busi Eco+Busi Env</t>
  </si>
  <si>
    <t>Year</t>
  </si>
  <si>
    <t>B.COM-II</t>
  </si>
  <si>
    <t>008</t>
  </si>
  <si>
    <t>Corp Ac+PBM</t>
  </si>
  <si>
    <t>Cost Ac+Co Law</t>
  </si>
  <si>
    <t>Busi Stat+FEnt</t>
  </si>
  <si>
    <t xml:space="preserve">MAHESH </t>
  </si>
  <si>
    <t>VIJAY KUMAR</t>
  </si>
  <si>
    <t>JASHWANTI</t>
  </si>
  <si>
    <t>B+</t>
  </si>
  <si>
    <t>M</t>
  </si>
  <si>
    <t>TELI</t>
  </si>
  <si>
    <t>OBC</t>
  </si>
  <si>
    <t>N</t>
  </si>
  <si>
    <t>Hindu</t>
  </si>
  <si>
    <t>KONDATARI</t>
  </si>
  <si>
    <t xml:space="preserve">PUSSORE </t>
  </si>
  <si>
    <t>RAIGARH</t>
  </si>
  <si>
    <t>CG</t>
  </si>
  <si>
    <t>12th</t>
  </si>
  <si>
    <t>COMMERCE</t>
  </si>
  <si>
    <t>07705202</t>
  </si>
  <si>
    <t>ABS</t>
  </si>
  <si>
    <t>SUBHASH NAYAK</t>
  </si>
  <si>
    <t>PADMINI NAYAK</t>
  </si>
  <si>
    <t>LAXMI BAI</t>
  </si>
  <si>
    <t>F</t>
  </si>
  <si>
    <t>KOLTA</t>
  </si>
  <si>
    <t>741176070510</t>
  </si>
  <si>
    <t>598281387148</t>
  </si>
  <si>
    <t>TINMINI</t>
  </si>
  <si>
    <t>HINDI</t>
  </si>
  <si>
    <t>071770610090</t>
  </si>
  <si>
    <t>NETRANAND NAYAK</t>
  </si>
  <si>
    <t>SOMNATH NAYAK</t>
  </si>
  <si>
    <t>DUTIA NAYAK</t>
  </si>
  <si>
    <t>896558005318</t>
  </si>
  <si>
    <t>NAWAPARA (A)</t>
  </si>
  <si>
    <t>PANCHDHAR</t>
  </si>
  <si>
    <t>BARAMKELA</t>
  </si>
  <si>
    <t>BUC/15/809/080</t>
  </si>
  <si>
    <t>071780900004</t>
  </si>
  <si>
    <t xml:space="preserve">NIRMAL </t>
  </si>
  <si>
    <t>DASHRATH</t>
  </si>
  <si>
    <t>TRITIYA</t>
  </si>
  <si>
    <t>599309580029</t>
  </si>
  <si>
    <t>MATHS SCIENCE</t>
  </si>
  <si>
    <t>BUC/15/809/081</t>
  </si>
  <si>
    <t>071780900005</t>
  </si>
  <si>
    <t>PRAVEENA GUPTA</t>
  </si>
  <si>
    <t>YAGYAMITRA GUPTA</t>
  </si>
  <si>
    <t>MAMTA GUPTA</t>
  </si>
  <si>
    <t>852712583639</t>
  </si>
  <si>
    <t>KENSARA</t>
  </si>
  <si>
    <t>TETLA</t>
  </si>
  <si>
    <t>071770510137</t>
  </si>
  <si>
    <t>BANMALI SAHU</t>
  </si>
  <si>
    <t>CHHABI LAL SAHU</t>
  </si>
  <si>
    <t>REVATI SAHU</t>
  </si>
  <si>
    <t>A+</t>
  </si>
  <si>
    <t>JAIPUR</t>
  </si>
  <si>
    <t>LUKAPARA</t>
  </si>
  <si>
    <t>071781800011</t>
  </si>
  <si>
    <t>HEERANAND GUPTA</t>
  </si>
  <si>
    <t>SHIV GUPTA</t>
  </si>
  <si>
    <t>DHANMATI GUPTA</t>
  </si>
  <si>
    <t>O+</t>
  </si>
  <si>
    <t>673641610969</t>
  </si>
  <si>
    <t>071781800028</t>
  </si>
  <si>
    <t>343564790625</t>
  </si>
  <si>
    <t>AMBIKA GUPTA</t>
  </si>
  <si>
    <t>KHIR LAL GUPTA</t>
  </si>
  <si>
    <t>KHIRODINI GUPTA</t>
  </si>
  <si>
    <t>701687344715</t>
  </si>
  <si>
    <t>JAGANNATH CHOWK</t>
  </si>
  <si>
    <t>BUNGA</t>
  </si>
  <si>
    <t>PUSSORE</t>
  </si>
  <si>
    <t>12TH</t>
  </si>
  <si>
    <t>71771110001</t>
  </si>
  <si>
    <t>VARUN SA</t>
  </si>
  <si>
    <t>SHYAM LAL SA</t>
  </si>
  <si>
    <t>ANUSUIYA SA</t>
  </si>
  <si>
    <t>671539362360</t>
  </si>
  <si>
    <t>PARSAPALI</t>
  </si>
  <si>
    <t>BARADOLI</t>
  </si>
  <si>
    <t>71771110029</t>
  </si>
  <si>
    <t>SANTOSH PRADHAN</t>
  </si>
  <si>
    <t>GANPAT PRADHAN</t>
  </si>
  <si>
    <t>VILASHINI PRADHAN</t>
  </si>
  <si>
    <t>228784181870</t>
  </si>
  <si>
    <t>NAWAPARA (B)</t>
  </si>
  <si>
    <t>71771110021</t>
  </si>
  <si>
    <t>LAXMIKANT BHOY</t>
  </si>
  <si>
    <t>NITYANAND</t>
  </si>
  <si>
    <t xml:space="preserve"> SUREKHA</t>
  </si>
  <si>
    <t>SANWRA</t>
  </si>
  <si>
    <t>ST</t>
  </si>
  <si>
    <t>500658731264</t>
  </si>
  <si>
    <t>KHAPRAPALI</t>
  </si>
  <si>
    <t>71771110011</t>
  </si>
  <si>
    <t>CHANDRASHEKHAR</t>
  </si>
  <si>
    <t>SURESH</t>
  </si>
  <si>
    <t>SUKANTI</t>
  </si>
  <si>
    <t>560204222618</t>
  </si>
  <si>
    <t>CH UMARIA</t>
  </si>
  <si>
    <t>71771110006</t>
  </si>
  <si>
    <t>MEENA GUPTA</t>
  </si>
  <si>
    <t>SHOUKILAL</t>
  </si>
  <si>
    <t>NUADEI</t>
  </si>
  <si>
    <t>557963992992</t>
  </si>
  <si>
    <t>CHHOTE HARDI</t>
  </si>
  <si>
    <t>KONDPALI</t>
  </si>
  <si>
    <t>71771110015</t>
  </si>
  <si>
    <t>MOTEE LAL PATEL</t>
  </si>
  <si>
    <t>HEM PRASAD</t>
  </si>
  <si>
    <t>ROHINEE</t>
  </si>
  <si>
    <t>MALI</t>
  </si>
  <si>
    <t>668493789553</t>
  </si>
  <si>
    <t>KOTASURA</t>
  </si>
  <si>
    <t>71771110016</t>
  </si>
  <si>
    <t>TEJASHWINI SAO</t>
  </si>
  <si>
    <t>GOPAL PRASAD SAO</t>
  </si>
  <si>
    <t>MEENA SAO</t>
  </si>
  <si>
    <t>626063692843</t>
  </si>
  <si>
    <t>DEWALSURRA</t>
  </si>
  <si>
    <t>MAHLOI</t>
  </si>
  <si>
    <t>71771110028</t>
  </si>
  <si>
    <t>TANKESHWAR PRADHAN</t>
  </si>
  <si>
    <t>TRINATH PRADHAN</t>
  </si>
  <si>
    <t>TAPSWINI PRADHAN</t>
  </si>
  <si>
    <t>355501312950</t>
  </si>
  <si>
    <t>71771110027</t>
  </si>
  <si>
    <t>TAMANNA SAHU</t>
  </si>
  <si>
    <t>GHANSHYAM SAHU</t>
  </si>
  <si>
    <t>PURNIMA SAHU</t>
  </si>
  <si>
    <t>681437090398</t>
  </si>
  <si>
    <t>WARD NO-15</t>
  </si>
  <si>
    <t>71771110026</t>
  </si>
  <si>
    <t>SATYAM</t>
  </si>
  <si>
    <t>JANARDAN</t>
  </si>
  <si>
    <t>902063658869</t>
  </si>
  <si>
    <t>71771110024</t>
  </si>
  <si>
    <t>CHANDA GUPTA</t>
  </si>
  <si>
    <t>GOVARDHAN GUPTA</t>
  </si>
  <si>
    <t>MADNAWATI</t>
  </si>
  <si>
    <t>522175452772</t>
  </si>
  <si>
    <t>PUSALDA</t>
  </si>
  <si>
    <t>71771110004</t>
  </si>
  <si>
    <t>BALKRISHNA GUPTA</t>
  </si>
  <si>
    <t>TEJRAM GUPTA</t>
  </si>
  <si>
    <t>SAFED GUPTA</t>
  </si>
  <si>
    <t>511611749478</t>
  </si>
  <si>
    <t>71771110002</t>
  </si>
  <si>
    <t>PARWATI KURRE</t>
  </si>
  <si>
    <t xml:space="preserve">SUKDEV </t>
  </si>
  <si>
    <t>GHURWAWATI</t>
  </si>
  <si>
    <t>SATNAMI</t>
  </si>
  <si>
    <t>SC</t>
  </si>
  <si>
    <t>246660923919</t>
  </si>
  <si>
    <t>RAIBAR</t>
  </si>
  <si>
    <t>CHIKHLI</t>
  </si>
  <si>
    <t>71771110017</t>
  </si>
  <si>
    <t>LIPSA SHARAP</t>
  </si>
  <si>
    <t>SANTOSH SHARAP</t>
  </si>
  <si>
    <t>NIRUPAMA SHARAP</t>
  </si>
  <si>
    <t>GUDIA</t>
  </si>
  <si>
    <t>Gen</t>
  </si>
  <si>
    <t>652079403166</t>
  </si>
  <si>
    <t>BHAINA PARA</t>
  </si>
  <si>
    <t>SARIA</t>
  </si>
  <si>
    <t>71771110012</t>
  </si>
  <si>
    <t>CHULESHWAR MISHRA</t>
  </si>
  <si>
    <t>KAILASH CHANDRA MISHRA</t>
  </si>
  <si>
    <t>LOKMATA MISHRA</t>
  </si>
  <si>
    <t>BRAHMAN</t>
  </si>
  <si>
    <t>252587411467</t>
  </si>
  <si>
    <t>ODEKERA</t>
  </si>
  <si>
    <t>71771110007</t>
  </si>
  <si>
    <t>GEETA PATEL</t>
  </si>
  <si>
    <t>SURENDRA KUMAR</t>
  </si>
  <si>
    <t>CHHAYA PATEL</t>
  </si>
  <si>
    <t>288763687863</t>
  </si>
  <si>
    <t>KOTMARA</t>
  </si>
  <si>
    <t>JATRI</t>
  </si>
  <si>
    <t>BIO-SCIENCE</t>
  </si>
  <si>
    <t>71771110008</t>
  </si>
  <si>
    <t>BHOOMISEETA PATEL</t>
  </si>
  <si>
    <t>HARIRAM PATEL</t>
  </si>
  <si>
    <t>TARABAI PATEL</t>
  </si>
  <si>
    <t>AGHARIA</t>
  </si>
  <si>
    <t>758557441077</t>
  </si>
  <si>
    <t>ADMUDA</t>
  </si>
  <si>
    <t>71771110003</t>
  </si>
  <si>
    <t>SARITA PATEL</t>
  </si>
  <si>
    <t>HEMSAGAR PATEL</t>
  </si>
  <si>
    <t>SHURUMATI</t>
  </si>
  <si>
    <t>522204273340</t>
  </si>
  <si>
    <t>71771110022</t>
  </si>
  <si>
    <t>LOKESH SIDAR</t>
  </si>
  <si>
    <t>BANMALI SIDAR</t>
  </si>
  <si>
    <t>SACHI</t>
  </si>
  <si>
    <t>771248600810</t>
  </si>
  <si>
    <t>DEEPAPARA</t>
  </si>
  <si>
    <t>BAGHADOLA</t>
  </si>
  <si>
    <t>71771110013</t>
  </si>
  <si>
    <t>SUNIL BHOY</t>
  </si>
  <si>
    <t>DHEEBAR</t>
  </si>
  <si>
    <t>SUBHLATA</t>
  </si>
  <si>
    <t>690800979900</t>
  </si>
  <si>
    <t>71771110025</t>
  </si>
  <si>
    <t>Annual Exam 2016-17 (First Yr)</t>
  </si>
  <si>
    <t>Annual Exam 2017-18 (II Yr)</t>
  </si>
  <si>
    <t>Result</t>
  </si>
  <si>
    <t>S/PASS</t>
  </si>
  <si>
    <t>PASS</t>
  </si>
  <si>
    <t>FAIL</t>
  </si>
  <si>
    <t>B.Com-II</t>
  </si>
  <si>
    <t>BUC/15/711/057</t>
  </si>
  <si>
    <t>DEEPIKA SETH</t>
  </si>
  <si>
    <t>SET RAM SETH</t>
  </si>
  <si>
    <t>KAJAL SETH</t>
  </si>
  <si>
    <t>DHOBI</t>
  </si>
  <si>
    <t>Y</t>
  </si>
  <si>
    <t>850450967397</t>
  </si>
  <si>
    <t>SUTUPALI</t>
  </si>
  <si>
    <t>Padigaon</t>
  </si>
  <si>
    <t>Pussore</t>
  </si>
  <si>
    <t>Raigarh</t>
  </si>
  <si>
    <t>Commerce</t>
  </si>
  <si>
    <t>S/SUPP/PASS</t>
  </si>
  <si>
    <t>SUPER SUPPLEMENTARY</t>
  </si>
  <si>
    <t>O/PASS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</si>
</sst>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 shrinkToFit="1"/>
    </xf>
    <xf numFmtId="0" fontId="2" fillId="0" borderId="1" xfId="0" applyFont="1" applyFill="1" applyBorder="1" applyProtection="1"/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shrinkToFit="1"/>
    </xf>
    <xf numFmtId="49" fontId="2" fillId="0" borderId="1" xfId="0" applyNumberFormat="1" applyFont="1" applyFill="1" applyBorder="1" applyAlignment="1" applyProtection="1">
      <alignment horizontal="center" shrinkToFit="1"/>
    </xf>
    <xf numFmtId="49" fontId="0" fillId="0" borderId="1" xfId="0" applyNumberFormat="1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 shrinkToFit="1"/>
    </xf>
    <xf numFmtId="49" fontId="0" fillId="0" borderId="1" xfId="0" applyNumberFormat="1" applyFill="1" applyBorder="1" applyProtection="1"/>
    <xf numFmtId="49" fontId="0" fillId="0" borderId="0" xfId="0" applyNumberFormat="1" applyFill="1" applyProtection="1"/>
    <xf numFmtId="49" fontId="2" fillId="0" borderId="1" xfId="0" applyNumberFormat="1" applyFont="1" applyFill="1" applyBorder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shrinkToFit="1"/>
    </xf>
    <xf numFmtId="0" fontId="2" fillId="0" borderId="1" xfId="0" applyFont="1" applyFill="1" applyBorder="1" applyAlignment="1" applyProtection="1">
      <alignment shrinkToFit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 shrinkToFit="1"/>
    </xf>
    <xf numFmtId="9" fontId="0" fillId="0" borderId="1" xfId="1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shrinkToFit="1"/>
    </xf>
    <xf numFmtId="0" fontId="1" fillId="0" borderId="0" xfId="0" applyFont="1" applyFill="1" applyAlignment="1" applyProtection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7" fontId="0" fillId="0" borderId="1" xfId="0" applyNumberFormat="1" applyBorder="1"/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llege%20data%20e%20drive/STUDENT%20PROFILE/Master%20Data/2016-17/2016-17%20B%20Com%20-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llege%20data%20e%20drive/STUDENT%20PROFILE/Master%20Data/2015-16/2015-16%20B%20Com%20-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.Com-I 2016-17"/>
    </sheetNames>
    <sheetDataSet>
      <sheetData sheetId="0">
        <row r="5">
          <cell r="D5">
            <v>2016029617</v>
          </cell>
          <cell r="G5" t="str">
            <v>AMBIKA GUPTA</v>
          </cell>
          <cell r="H5" t="str">
            <v>KHIR LAL GUPTA</v>
          </cell>
          <cell r="I5" t="str">
            <v>KHIRODINI GUPTA</v>
          </cell>
          <cell r="J5">
            <v>35865</v>
          </cell>
          <cell r="L5" t="str">
            <v>F</v>
          </cell>
          <cell r="M5" t="str">
            <v>KOLTA</v>
          </cell>
          <cell r="N5" t="str">
            <v>OBC</v>
          </cell>
          <cell r="O5" t="str">
            <v>N</v>
          </cell>
          <cell r="P5" t="str">
            <v>Hindu</v>
          </cell>
          <cell r="Q5">
            <v>9753981272</v>
          </cell>
          <cell r="S5" t="str">
            <v>701687344715</v>
          </cell>
          <cell r="T5" t="str">
            <v>JAGANNATH CHOWK</v>
          </cell>
          <cell r="U5" t="str">
            <v>BUNGA</v>
          </cell>
          <cell r="V5" t="str">
            <v>PUSSORE</v>
          </cell>
          <cell r="W5" t="str">
            <v>RAIGARH</v>
          </cell>
          <cell r="X5" t="str">
            <v>CG</v>
          </cell>
          <cell r="Z5">
            <v>42569</v>
          </cell>
          <cell r="AC5" t="str">
            <v>12TH</v>
          </cell>
          <cell r="AD5" t="str">
            <v>COMMERCE</v>
          </cell>
          <cell r="AE5">
            <v>2016</v>
          </cell>
          <cell r="AF5">
            <v>500</v>
          </cell>
          <cell r="AG5">
            <v>315</v>
          </cell>
          <cell r="AH5">
            <v>0.63</v>
          </cell>
          <cell r="AR5" t="str">
            <v>71771110001</v>
          </cell>
          <cell r="AS5">
            <v>40</v>
          </cell>
          <cell r="AT5" t="str">
            <v>*17</v>
          </cell>
          <cell r="AU5">
            <v>42</v>
          </cell>
          <cell r="AV5">
            <v>41</v>
          </cell>
          <cell r="AW5">
            <v>38</v>
          </cell>
          <cell r="AX5">
            <v>30</v>
          </cell>
          <cell r="AY5">
            <v>40</v>
          </cell>
          <cell r="AZ5">
            <v>32</v>
          </cell>
          <cell r="BA5">
            <v>41</v>
          </cell>
          <cell r="BB5" t="e">
            <v>#VALUE!</v>
          </cell>
          <cell r="BC5">
            <v>23</v>
          </cell>
          <cell r="BD5" t="e">
            <v>#VALUE!</v>
          </cell>
        </row>
        <row r="6">
          <cell r="D6">
            <v>2016029645</v>
          </cell>
          <cell r="G6" t="str">
            <v>VARUN SA</v>
          </cell>
          <cell r="H6" t="str">
            <v>SHYAM LAL SA</v>
          </cell>
          <cell r="I6" t="str">
            <v>ANUSUIYA SA</v>
          </cell>
          <cell r="J6">
            <v>36176</v>
          </cell>
          <cell r="L6" t="str">
            <v>M</v>
          </cell>
          <cell r="M6" t="str">
            <v>KOLTA</v>
          </cell>
          <cell r="N6" t="str">
            <v>OBC</v>
          </cell>
          <cell r="O6" t="str">
            <v>N</v>
          </cell>
          <cell r="P6" t="str">
            <v>Hindu</v>
          </cell>
          <cell r="Q6">
            <v>8085939406</v>
          </cell>
          <cell r="S6" t="str">
            <v>671539362360</v>
          </cell>
          <cell r="T6" t="str">
            <v>PARSAPALI</v>
          </cell>
          <cell r="U6" t="str">
            <v>BARADOLI</v>
          </cell>
          <cell r="V6" t="str">
            <v>PUSSORE</v>
          </cell>
          <cell r="W6" t="str">
            <v>RAIGARH</v>
          </cell>
          <cell r="X6" t="str">
            <v>CG</v>
          </cell>
          <cell r="Z6">
            <v>42569</v>
          </cell>
          <cell r="AC6" t="str">
            <v>12TH</v>
          </cell>
          <cell r="AD6" t="str">
            <v>COMMERCE</v>
          </cell>
          <cell r="AE6">
            <v>2016</v>
          </cell>
          <cell r="AF6">
            <v>500</v>
          </cell>
          <cell r="AG6">
            <v>342</v>
          </cell>
          <cell r="AH6">
            <v>0.68400000000000005</v>
          </cell>
          <cell r="AR6" t="str">
            <v>71771110029</v>
          </cell>
          <cell r="AS6">
            <v>47</v>
          </cell>
          <cell r="AT6">
            <v>46</v>
          </cell>
          <cell r="AU6">
            <v>45</v>
          </cell>
          <cell r="AV6">
            <v>42</v>
          </cell>
          <cell r="AW6">
            <v>35</v>
          </cell>
          <cell r="AX6">
            <v>29</v>
          </cell>
          <cell r="AY6">
            <v>45</v>
          </cell>
          <cell r="AZ6">
            <v>36</v>
          </cell>
          <cell r="BA6">
            <v>37</v>
          </cell>
          <cell r="BB6">
            <v>317</v>
          </cell>
          <cell r="BC6">
            <v>17</v>
          </cell>
          <cell r="BD6">
            <v>0.52833333333333332</v>
          </cell>
        </row>
        <row r="7">
          <cell r="D7">
            <v>2016029637</v>
          </cell>
          <cell r="G7" t="str">
            <v>SANTOSH PRADHAN</v>
          </cell>
          <cell r="H7" t="str">
            <v>GANPAT PRADHAN</v>
          </cell>
          <cell r="I7" t="str">
            <v>VILASHINI PRADHAN</v>
          </cell>
          <cell r="J7">
            <v>35185</v>
          </cell>
          <cell r="K7" t="str">
            <v>A+</v>
          </cell>
          <cell r="L7" t="str">
            <v>M</v>
          </cell>
          <cell r="M7" t="str">
            <v>KOLTA</v>
          </cell>
          <cell r="N7" t="str">
            <v>OBC</v>
          </cell>
          <cell r="O7" t="str">
            <v>N</v>
          </cell>
          <cell r="P7" t="str">
            <v>Hindu</v>
          </cell>
          <cell r="Q7">
            <v>7898878724</v>
          </cell>
          <cell r="S7" t="str">
            <v>228784181870</v>
          </cell>
          <cell r="T7" t="str">
            <v>NAWAPARA (B)</v>
          </cell>
          <cell r="U7" t="str">
            <v>BARADOLI</v>
          </cell>
          <cell r="V7" t="str">
            <v>PUSSORE</v>
          </cell>
          <cell r="W7" t="str">
            <v>RAIGARH</v>
          </cell>
          <cell r="X7" t="str">
            <v>CG</v>
          </cell>
          <cell r="Z7">
            <v>42569</v>
          </cell>
          <cell r="AC7" t="str">
            <v>12TH</v>
          </cell>
          <cell r="AD7" t="str">
            <v>COMMERCE</v>
          </cell>
          <cell r="AE7">
            <v>2016</v>
          </cell>
          <cell r="AF7">
            <v>500</v>
          </cell>
          <cell r="AG7">
            <v>237</v>
          </cell>
          <cell r="AH7">
            <v>0.47399999999999998</v>
          </cell>
          <cell r="AR7" t="str">
            <v>71771110021</v>
          </cell>
          <cell r="AS7">
            <v>37</v>
          </cell>
          <cell r="AT7">
            <v>29</v>
          </cell>
          <cell r="AU7">
            <v>43</v>
          </cell>
          <cell r="AV7">
            <v>29</v>
          </cell>
          <cell r="AW7">
            <v>32</v>
          </cell>
          <cell r="AX7">
            <v>30</v>
          </cell>
          <cell r="AY7">
            <v>35</v>
          </cell>
          <cell r="AZ7">
            <v>33</v>
          </cell>
          <cell r="BA7">
            <v>33</v>
          </cell>
          <cell r="BB7">
            <v>258</v>
          </cell>
          <cell r="BC7">
            <v>16</v>
          </cell>
          <cell r="BD7">
            <v>0.43</v>
          </cell>
        </row>
        <row r="8">
          <cell r="G8" t="str">
            <v>SANTOSH KUMAR</v>
          </cell>
          <cell r="H8" t="str">
            <v>JAY MANGAL</v>
          </cell>
          <cell r="I8" t="str">
            <v>SONAI</v>
          </cell>
          <cell r="J8">
            <v>36137</v>
          </cell>
          <cell r="K8" t="str">
            <v>B+</v>
          </cell>
          <cell r="L8" t="str">
            <v>M</v>
          </cell>
          <cell r="M8" t="str">
            <v>KENWAT</v>
          </cell>
          <cell r="N8" t="str">
            <v>OBC</v>
          </cell>
          <cell r="O8" t="str">
            <v>N</v>
          </cell>
          <cell r="P8" t="str">
            <v>Hindu</v>
          </cell>
          <cell r="Q8">
            <v>9993498474</v>
          </cell>
          <cell r="S8" t="str">
            <v>545893320156</v>
          </cell>
          <cell r="T8" t="str">
            <v>CH UMARIA</v>
          </cell>
          <cell r="U8" t="str">
            <v>CH UMARIA</v>
          </cell>
          <cell r="V8" t="str">
            <v>PUSSORE</v>
          </cell>
          <cell r="W8" t="str">
            <v>RAIGARH</v>
          </cell>
          <cell r="X8" t="str">
            <v>CG</v>
          </cell>
          <cell r="Z8">
            <v>42569</v>
          </cell>
          <cell r="AC8" t="str">
            <v>12TH</v>
          </cell>
          <cell r="AD8" t="str">
            <v>COMMERCE</v>
          </cell>
          <cell r="AE8">
            <v>2016</v>
          </cell>
          <cell r="AF8">
            <v>500</v>
          </cell>
          <cell r="AG8">
            <v>251</v>
          </cell>
          <cell r="AH8">
            <v>0.502</v>
          </cell>
          <cell r="BB8">
            <v>0</v>
          </cell>
          <cell r="BD8">
            <v>0</v>
          </cell>
        </row>
        <row r="9">
          <cell r="G9" t="str">
            <v>PREMCHAND GUPTA</v>
          </cell>
          <cell r="H9" t="str">
            <v>PADMALOCHAN</v>
          </cell>
          <cell r="I9" t="str">
            <v>PREMSHEELA</v>
          </cell>
          <cell r="J9">
            <v>35893</v>
          </cell>
          <cell r="K9" t="str">
            <v>O+</v>
          </cell>
          <cell r="L9" t="str">
            <v>M</v>
          </cell>
          <cell r="M9" t="str">
            <v>KOLTA</v>
          </cell>
          <cell r="N9" t="str">
            <v>OBC</v>
          </cell>
          <cell r="O9" t="str">
            <v>N</v>
          </cell>
          <cell r="P9" t="str">
            <v>Hindu</v>
          </cell>
          <cell r="Q9">
            <v>8225806867</v>
          </cell>
          <cell r="S9" t="str">
            <v>606237428863</v>
          </cell>
          <cell r="T9" t="str">
            <v>BONDA</v>
          </cell>
          <cell r="U9" t="str">
            <v>CH UMARIA</v>
          </cell>
          <cell r="V9" t="str">
            <v>PUSSORE</v>
          </cell>
          <cell r="W9" t="str">
            <v>RAIGARH</v>
          </cell>
          <cell r="X9" t="str">
            <v>CG</v>
          </cell>
          <cell r="Z9">
            <v>42569</v>
          </cell>
          <cell r="AC9" t="str">
            <v>12TH</v>
          </cell>
          <cell r="AD9" t="str">
            <v>COMMERCE</v>
          </cell>
          <cell r="AE9">
            <v>2016</v>
          </cell>
          <cell r="AF9">
            <v>500</v>
          </cell>
          <cell r="AG9">
            <v>202</v>
          </cell>
          <cell r="AH9">
            <v>0.40400000000000003</v>
          </cell>
          <cell r="BB9">
            <v>0</v>
          </cell>
          <cell r="BD9">
            <v>0</v>
          </cell>
        </row>
        <row r="10">
          <cell r="D10">
            <v>2016029627</v>
          </cell>
          <cell r="G10" t="str">
            <v>LAXMIKANT BHOY</v>
          </cell>
          <cell r="H10" t="str">
            <v>NITYANAND</v>
          </cell>
          <cell r="I10" t="str">
            <v xml:space="preserve"> SUREKHA</v>
          </cell>
          <cell r="J10">
            <v>35505</v>
          </cell>
          <cell r="L10" t="str">
            <v>M</v>
          </cell>
          <cell r="M10" t="str">
            <v>SANWRA</v>
          </cell>
          <cell r="N10" t="str">
            <v>ST</v>
          </cell>
          <cell r="O10" t="str">
            <v>N</v>
          </cell>
          <cell r="P10" t="str">
            <v>Hindu</v>
          </cell>
          <cell r="Q10">
            <v>9644065309</v>
          </cell>
          <cell r="S10" t="str">
            <v>500658731264</v>
          </cell>
          <cell r="T10" t="str">
            <v>KHAPRAPALI</v>
          </cell>
          <cell r="U10" t="str">
            <v>BARADOLI</v>
          </cell>
          <cell r="V10" t="str">
            <v>PUSSORE</v>
          </cell>
          <cell r="W10" t="str">
            <v>RAIGARH</v>
          </cell>
          <cell r="X10" t="str">
            <v>CG</v>
          </cell>
          <cell r="Z10">
            <v>42569</v>
          </cell>
          <cell r="AC10" t="str">
            <v>12TH</v>
          </cell>
          <cell r="AD10" t="str">
            <v>COMMERCE</v>
          </cell>
          <cell r="AE10">
            <v>2016</v>
          </cell>
          <cell r="AF10">
            <v>500</v>
          </cell>
          <cell r="AG10">
            <v>278</v>
          </cell>
          <cell r="AH10">
            <v>0.55600000000000005</v>
          </cell>
          <cell r="AR10" t="str">
            <v>71771110011</v>
          </cell>
          <cell r="AS10">
            <v>42</v>
          </cell>
          <cell r="AT10">
            <v>51</v>
          </cell>
          <cell r="AU10">
            <v>43</v>
          </cell>
          <cell r="AV10">
            <v>49</v>
          </cell>
          <cell r="AW10">
            <v>36</v>
          </cell>
          <cell r="AX10">
            <v>34</v>
          </cell>
          <cell r="AY10">
            <v>41</v>
          </cell>
          <cell r="AZ10">
            <v>33</v>
          </cell>
          <cell r="BA10">
            <v>37</v>
          </cell>
          <cell r="BB10">
            <v>323</v>
          </cell>
          <cell r="BC10">
            <v>15</v>
          </cell>
          <cell r="BD10">
            <v>0.53833333333333333</v>
          </cell>
        </row>
        <row r="11">
          <cell r="D11">
            <v>2016029622</v>
          </cell>
          <cell r="G11" t="str">
            <v>CHANDRASHEKHAR</v>
          </cell>
          <cell r="H11" t="str">
            <v>SURESH</v>
          </cell>
          <cell r="I11" t="str">
            <v>SUKANTI</v>
          </cell>
          <cell r="J11">
            <v>35944</v>
          </cell>
          <cell r="K11" t="str">
            <v>O+</v>
          </cell>
          <cell r="L11" t="str">
            <v>M</v>
          </cell>
          <cell r="M11" t="str">
            <v>KOLTA</v>
          </cell>
          <cell r="N11" t="str">
            <v>OBC</v>
          </cell>
          <cell r="O11" t="str">
            <v>N</v>
          </cell>
          <cell r="P11" t="str">
            <v>Hindu</v>
          </cell>
          <cell r="Q11">
            <v>9691496739</v>
          </cell>
          <cell r="S11" t="str">
            <v>560204222618</v>
          </cell>
          <cell r="T11" t="str">
            <v>CH UMARIA</v>
          </cell>
          <cell r="U11" t="str">
            <v>CH UMARIA</v>
          </cell>
          <cell r="V11" t="str">
            <v>PUSSORE</v>
          </cell>
          <cell r="W11" t="str">
            <v>RAIGARH</v>
          </cell>
          <cell r="X11" t="str">
            <v>CG</v>
          </cell>
          <cell r="Z11">
            <v>42569</v>
          </cell>
          <cell r="AC11" t="str">
            <v>12TH</v>
          </cell>
          <cell r="AD11" t="str">
            <v>COMMERCE</v>
          </cell>
          <cell r="AE11">
            <v>2016</v>
          </cell>
          <cell r="AF11">
            <v>500</v>
          </cell>
          <cell r="AG11">
            <v>325</v>
          </cell>
          <cell r="AH11">
            <v>0.65</v>
          </cell>
          <cell r="AR11" t="str">
            <v>71771110006</v>
          </cell>
          <cell r="AS11">
            <v>46</v>
          </cell>
          <cell r="AT11">
            <v>45</v>
          </cell>
          <cell r="AU11">
            <v>41</v>
          </cell>
          <cell r="AV11">
            <v>56</v>
          </cell>
          <cell r="AW11">
            <v>30</v>
          </cell>
          <cell r="AX11">
            <v>40</v>
          </cell>
          <cell r="AY11">
            <v>32</v>
          </cell>
          <cell r="AZ11">
            <v>32</v>
          </cell>
          <cell r="BA11">
            <v>34</v>
          </cell>
          <cell r="BB11">
            <v>315</v>
          </cell>
          <cell r="BC11">
            <v>20</v>
          </cell>
          <cell r="BD11">
            <v>0.52500000000000002</v>
          </cell>
        </row>
        <row r="12">
          <cell r="D12">
            <v>2016029631</v>
          </cell>
          <cell r="G12" t="str">
            <v>MEENA GUPTA</v>
          </cell>
          <cell r="H12" t="str">
            <v>SHOUKILAL</v>
          </cell>
          <cell r="I12" t="str">
            <v>NUADEI</v>
          </cell>
          <cell r="J12">
            <v>35437</v>
          </cell>
          <cell r="L12" t="str">
            <v>F</v>
          </cell>
          <cell r="M12" t="str">
            <v>KOLTA</v>
          </cell>
          <cell r="N12" t="str">
            <v>OBC</v>
          </cell>
          <cell r="O12" t="str">
            <v>N</v>
          </cell>
          <cell r="P12" t="str">
            <v>Hindu</v>
          </cell>
          <cell r="Q12">
            <v>8085914877</v>
          </cell>
          <cell r="S12" t="str">
            <v>557963992992</v>
          </cell>
          <cell r="T12" t="str">
            <v>CHHOTE HARDI</v>
          </cell>
          <cell r="U12" t="str">
            <v>KONDPALI</v>
          </cell>
          <cell r="V12" t="str">
            <v>PUSSORE</v>
          </cell>
          <cell r="W12" t="str">
            <v>RAIGARH</v>
          </cell>
          <cell r="X12" t="str">
            <v>CG</v>
          </cell>
          <cell r="Z12">
            <v>42569</v>
          </cell>
          <cell r="AC12" t="str">
            <v>12TH</v>
          </cell>
          <cell r="AD12" t="str">
            <v>COMMERCE</v>
          </cell>
          <cell r="AE12">
            <v>2016</v>
          </cell>
          <cell r="AF12">
            <v>500</v>
          </cell>
          <cell r="AG12">
            <v>272</v>
          </cell>
          <cell r="AH12">
            <v>0.54400000000000004</v>
          </cell>
          <cell r="AR12" t="str">
            <v>71771110015</v>
          </cell>
          <cell r="AS12">
            <v>39</v>
          </cell>
          <cell r="AT12">
            <v>26</v>
          </cell>
          <cell r="AU12">
            <v>28</v>
          </cell>
          <cell r="AV12">
            <v>39</v>
          </cell>
          <cell r="AW12">
            <v>30</v>
          </cell>
          <cell r="AX12">
            <v>27</v>
          </cell>
          <cell r="AY12">
            <v>36</v>
          </cell>
          <cell r="AZ12">
            <v>29</v>
          </cell>
          <cell r="BA12">
            <v>32</v>
          </cell>
          <cell r="BB12">
            <v>258</v>
          </cell>
          <cell r="BC12">
            <v>16</v>
          </cell>
          <cell r="BD12">
            <v>0.43</v>
          </cell>
        </row>
        <row r="13">
          <cell r="D13">
            <v>2016029632</v>
          </cell>
          <cell r="G13" t="str">
            <v>MOTEE LAL PATEL</v>
          </cell>
          <cell r="H13" t="str">
            <v>HEM PRASAD</v>
          </cell>
          <cell r="I13" t="str">
            <v>ROHINEE</v>
          </cell>
          <cell r="J13">
            <v>35337</v>
          </cell>
          <cell r="K13" t="str">
            <v>B+</v>
          </cell>
          <cell r="L13" t="str">
            <v>M</v>
          </cell>
          <cell r="M13" t="str">
            <v>MALI</v>
          </cell>
          <cell r="N13" t="str">
            <v>OBC</v>
          </cell>
          <cell r="O13" t="str">
            <v>N</v>
          </cell>
          <cell r="P13" t="str">
            <v>Hindu</v>
          </cell>
          <cell r="Q13">
            <v>7389754765</v>
          </cell>
          <cell r="S13" t="str">
            <v>668493789553</v>
          </cell>
          <cell r="T13" t="str">
            <v>KOTASURA</v>
          </cell>
          <cell r="U13" t="str">
            <v>KOTASURA</v>
          </cell>
          <cell r="V13" t="str">
            <v>PUSSORE</v>
          </cell>
          <cell r="W13" t="str">
            <v>RAIGARH</v>
          </cell>
          <cell r="X13" t="str">
            <v>CG</v>
          </cell>
          <cell r="Z13">
            <v>42569</v>
          </cell>
          <cell r="AC13" t="str">
            <v>12TH</v>
          </cell>
          <cell r="AD13" t="str">
            <v>COMMERCE</v>
          </cell>
          <cell r="AE13">
            <v>2016</v>
          </cell>
          <cell r="AF13">
            <v>500</v>
          </cell>
          <cell r="AG13">
            <v>250</v>
          </cell>
          <cell r="AH13">
            <v>0.5</v>
          </cell>
          <cell r="AR13" t="str">
            <v>71771110016</v>
          </cell>
          <cell r="AS13">
            <v>41</v>
          </cell>
          <cell r="AT13" t="str">
            <v>*18</v>
          </cell>
          <cell r="AU13">
            <v>44</v>
          </cell>
          <cell r="AV13">
            <v>38</v>
          </cell>
          <cell r="AW13">
            <v>31</v>
          </cell>
          <cell r="AX13">
            <v>29</v>
          </cell>
          <cell r="AY13">
            <v>42</v>
          </cell>
          <cell r="AZ13">
            <v>32</v>
          </cell>
          <cell r="BA13">
            <v>35</v>
          </cell>
          <cell r="BB13" t="e">
            <v>#VALUE!</v>
          </cell>
          <cell r="BC13">
            <v>22</v>
          </cell>
          <cell r="BD13" t="e">
            <v>#VALUE!</v>
          </cell>
        </row>
        <row r="14">
          <cell r="D14">
            <v>2016029644</v>
          </cell>
          <cell r="G14" t="str">
            <v>TEJASHWINI SAO</v>
          </cell>
          <cell r="H14" t="str">
            <v>GOPAL PRASAD SAO</v>
          </cell>
          <cell r="I14" t="str">
            <v>MEENA SAO</v>
          </cell>
          <cell r="J14">
            <v>36043</v>
          </cell>
          <cell r="K14" t="str">
            <v>O+</v>
          </cell>
          <cell r="L14" t="str">
            <v>F</v>
          </cell>
          <cell r="M14" t="str">
            <v>TELI</v>
          </cell>
          <cell r="N14" t="str">
            <v>OBC</v>
          </cell>
          <cell r="O14" t="str">
            <v>N</v>
          </cell>
          <cell r="P14" t="str">
            <v>Hindu</v>
          </cell>
          <cell r="Q14">
            <v>9753613228</v>
          </cell>
          <cell r="S14" t="str">
            <v>626063692843</v>
          </cell>
          <cell r="T14" t="str">
            <v>DEWALSURRA</v>
          </cell>
          <cell r="U14" t="str">
            <v>MAHLOI</v>
          </cell>
          <cell r="V14" t="str">
            <v>PUSSORE</v>
          </cell>
          <cell r="W14" t="str">
            <v>RAIGARH</v>
          </cell>
          <cell r="X14" t="str">
            <v>CG</v>
          </cell>
          <cell r="Z14">
            <v>42569</v>
          </cell>
          <cell r="AC14" t="str">
            <v>12TH</v>
          </cell>
          <cell r="AD14" t="str">
            <v>MATHS SCIENCE</v>
          </cell>
          <cell r="AE14">
            <v>2016</v>
          </cell>
          <cell r="AF14">
            <v>500</v>
          </cell>
          <cell r="AG14">
            <v>305</v>
          </cell>
          <cell r="AH14">
            <v>0.61</v>
          </cell>
          <cell r="AR14" t="str">
            <v>71771110028</v>
          </cell>
          <cell r="AS14">
            <v>42</v>
          </cell>
          <cell r="AT14">
            <v>50</v>
          </cell>
          <cell r="AU14">
            <v>43</v>
          </cell>
          <cell r="AV14">
            <v>39</v>
          </cell>
          <cell r="AW14">
            <v>34</v>
          </cell>
          <cell r="AX14">
            <v>31</v>
          </cell>
          <cell r="AY14">
            <v>37</v>
          </cell>
          <cell r="AZ14">
            <v>38</v>
          </cell>
          <cell r="BA14">
            <v>32</v>
          </cell>
          <cell r="BB14">
            <v>303</v>
          </cell>
          <cell r="BC14">
            <v>23</v>
          </cell>
          <cell r="BD14">
            <v>0.505</v>
          </cell>
        </row>
        <row r="15">
          <cell r="D15">
            <v>2016029643</v>
          </cell>
          <cell r="G15" t="str">
            <v>TANKESHWAR PRADHAN</v>
          </cell>
          <cell r="H15" t="str">
            <v>TRINATH PRADHAN</v>
          </cell>
          <cell r="I15" t="str">
            <v>TAPSWINI PRADHAN</v>
          </cell>
          <cell r="J15">
            <v>36115</v>
          </cell>
          <cell r="K15" t="str">
            <v>A+</v>
          </cell>
          <cell r="L15" t="str">
            <v>M</v>
          </cell>
          <cell r="M15" t="str">
            <v>KOLTA</v>
          </cell>
          <cell r="N15" t="str">
            <v>OBC</v>
          </cell>
          <cell r="O15" t="str">
            <v>N</v>
          </cell>
          <cell r="P15" t="str">
            <v>Hindu</v>
          </cell>
          <cell r="Q15">
            <v>7889449192</v>
          </cell>
          <cell r="S15" t="str">
            <v>355501312950</v>
          </cell>
          <cell r="T15" t="str">
            <v>NAWAPARA (B)</v>
          </cell>
          <cell r="U15" t="str">
            <v>BARADOLI</v>
          </cell>
          <cell r="V15" t="str">
            <v>PUSSORE</v>
          </cell>
          <cell r="W15" t="str">
            <v>RAIGARH</v>
          </cell>
          <cell r="X15" t="str">
            <v>CG</v>
          </cell>
          <cell r="Z15">
            <v>42569</v>
          </cell>
          <cell r="AC15" t="str">
            <v>12TH</v>
          </cell>
          <cell r="AD15" t="str">
            <v>COMMERCE</v>
          </cell>
          <cell r="AE15">
            <v>2016</v>
          </cell>
          <cell r="AF15">
            <v>500</v>
          </cell>
          <cell r="AG15">
            <v>320</v>
          </cell>
          <cell r="AH15">
            <v>0.64</v>
          </cell>
          <cell r="AR15" t="str">
            <v>71771110027</v>
          </cell>
          <cell r="AS15">
            <v>49</v>
          </cell>
          <cell r="AT15">
            <v>49</v>
          </cell>
          <cell r="AU15">
            <v>43</v>
          </cell>
          <cell r="AV15">
            <v>39</v>
          </cell>
          <cell r="AW15">
            <v>33</v>
          </cell>
          <cell r="AX15">
            <v>28</v>
          </cell>
          <cell r="AY15">
            <v>43</v>
          </cell>
          <cell r="AZ15">
            <v>34</v>
          </cell>
          <cell r="BA15">
            <v>32</v>
          </cell>
          <cell r="BB15">
            <v>307</v>
          </cell>
          <cell r="BC15">
            <v>21</v>
          </cell>
          <cell r="BD15">
            <v>0.51166666666666671</v>
          </cell>
        </row>
        <row r="16">
          <cell r="D16">
            <v>2016029642</v>
          </cell>
          <cell r="G16" t="str">
            <v>TAMANNA SAHU</v>
          </cell>
          <cell r="H16" t="str">
            <v>GHANSHYAM SAHU</v>
          </cell>
          <cell r="I16" t="str">
            <v>PURNIMA SAHU</v>
          </cell>
          <cell r="J16">
            <v>35223</v>
          </cell>
          <cell r="K16" t="str">
            <v>B+</v>
          </cell>
          <cell r="L16" t="str">
            <v>F</v>
          </cell>
          <cell r="M16" t="str">
            <v>TELI</v>
          </cell>
          <cell r="N16" t="str">
            <v>OBC</v>
          </cell>
          <cell r="O16" t="str">
            <v>N</v>
          </cell>
          <cell r="P16" t="str">
            <v>Hindu</v>
          </cell>
          <cell r="Q16">
            <v>9617034724</v>
          </cell>
          <cell r="S16" t="str">
            <v>681437090398</v>
          </cell>
          <cell r="T16" t="str">
            <v>WARD NO-15</v>
          </cell>
          <cell r="U16" t="str">
            <v>PUSSORE</v>
          </cell>
          <cell r="V16" t="str">
            <v>PUSSORE</v>
          </cell>
          <cell r="W16" t="str">
            <v>RAIGARH</v>
          </cell>
          <cell r="X16" t="str">
            <v>CG</v>
          </cell>
          <cell r="Z16">
            <v>42569</v>
          </cell>
          <cell r="AC16" t="str">
            <v>12TH</v>
          </cell>
          <cell r="AD16" t="str">
            <v>MATHS SCIENCE</v>
          </cell>
          <cell r="AE16">
            <v>2016</v>
          </cell>
          <cell r="AF16">
            <v>500</v>
          </cell>
          <cell r="AG16">
            <v>279</v>
          </cell>
          <cell r="AH16">
            <v>0.55800000000000005</v>
          </cell>
          <cell r="AR16" t="str">
            <v>71771110026</v>
          </cell>
          <cell r="AS16">
            <v>42</v>
          </cell>
          <cell r="AT16">
            <v>36</v>
          </cell>
          <cell r="AU16">
            <v>45</v>
          </cell>
          <cell r="AV16">
            <v>28</v>
          </cell>
          <cell r="AW16">
            <v>36</v>
          </cell>
          <cell r="AX16">
            <v>29</v>
          </cell>
          <cell r="AY16">
            <v>40</v>
          </cell>
          <cell r="AZ16">
            <v>38</v>
          </cell>
          <cell r="BA16">
            <v>30</v>
          </cell>
          <cell r="BB16">
            <v>279</v>
          </cell>
          <cell r="BC16">
            <v>23</v>
          </cell>
          <cell r="BD16">
            <v>0.46500000000000002</v>
          </cell>
        </row>
        <row r="17">
          <cell r="D17">
            <v>2016029640</v>
          </cell>
          <cell r="G17" t="str">
            <v>SATYAM</v>
          </cell>
          <cell r="H17" t="str">
            <v>JANARDAN</v>
          </cell>
          <cell r="I17" t="str">
            <v>LAXMI BAI</v>
          </cell>
          <cell r="J17">
            <v>36171</v>
          </cell>
          <cell r="K17" t="str">
            <v>B+</v>
          </cell>
          <cell r="L17" t="str">
            <v>M</v>
          </cell>
          <cell r="M17" t="str">
            <v>KOLTA</v>
          </cell>
          <cell r="N17" t="str">
            <v>OBC</v>
          </cell>
          <cell r="O17" t="str">
            <v>N</v>
          </cell>
          <cell r="P17" t="str">
            <v>Hindu</v>
          </cell>
          <cell r="Q17">
            <v>7024899652</v>
          </cell>
          <cell r="S17" t="str">
            <v>902063658869</v>
          </cell>
          <cell r="T17" t="str">
            <v>CH UMARIA</v>
          </cell>
          <cell r="U17" t="str">
            <v>CH UMARIA</v>
          </cell>
          <cell r="V17" t="str">
            <v>PUSSORE</v>
          </cell>
          <cell r="W17" t="str">
            <v>RAIGARH</v>
          </cell>
          <cell r="X17" t="str">
            <v>CG</v>
          </cell>
          <cell r="Z17">
            <v>42569</v>
          </cell>
          <cell r="AC17" t="str">
            <v>12TH</v>
          </cell>
          <cell r="AD17" t="str">
            <v>COMMERCE</v>
          </cell>
          <cell r="AE17">
            <v>2016</v>
          </cell>
          <cell r="AF17">
            <v>500</v>
          </cell>
          <cell r="AG17">
            <v>397</v>
          </cell>
          <cell r="AH17">
            <v>0.79400000000000004</v>
          </cell>
          <cell r="AR17" t="str">
            <v>71771110024</v>
          </cell>
          <cell r="AS17">
            <v>55</v>
          </cell>
          <cell r="AT17">
            <v>56</v>
          </cell>
          <cell r="AU17">
            <v>43</v>
          </cell>
          <cell r="AV17">
            <v>50</v>
          </cell>
          <cell r="AW17">
            <v>39</v>
          </cell>
          <cell r="AX17">
            <v>29</v>
          </cell>
          <cell r="AY17">
            <v>43</v>
          </cell>
          <cell r="AZ17">
            <v>38</v>
          </cell>
          <cell r="BA17">
            <v>39</v>
          </cell>
          <cell r="BB17">
            <v>349</v>
          </cell>
          <cell r="BC17">
            <v>23</v>
          </cell>
          <cell r="BD17">
            <v>0.58166666666666667</v>
          </cell>
        </row>
        <row r="18">
          <cell r="G18" t="str">
            <v>SAROJ NAYAK</v>
          </cell>
          <cell r="H18" t="str">
            <v>BHASKAR</v>
          </cell>
          <cell r="I18" t="str">
            <v>SHANTI</v>
          </cell>
          <cell r="J18">
            <v>35841</v>
          </cell>
          <cell r="K18" t="str">
            <v>O+</v>
          </cell>
          <cell r="L18" t="str">
            <v>M</v>
          </cell>
          <cell r="M18" t="str">
            <v>KOLTA</v>
          </cell>
          <cell r="N18" t="str">
            <v>OBC</v>
          </cell>
          <cell r="O18" t="str">
            <v>N</v>
          </cell>
          <cell r="P18" t="str">
            <v>Hindu</v>
          </cell>
          <cell r="Q18">
            <v>8085937607</v>
          </cell>
          <cell r="S18" t="str">
            <v>348029874129</v>
          </cell>
          <cell r="T18" t="str">
            <v>CH UMARIA</v>
          </cell>
          <cell r="U18" t="str">
            <v>CH UMARIA</v>
          </cell>
          <cell r="V18" t="str">
            <v>PUSSORE</v>
          </cell>
          <cell r="W18" t="str">
            <v>RAIGARH</v>
          </cell>
          <cell r="X18" t="str">
            <v>CG</v>
          </cell>
          <cell r="Z18">
            <v>42569</v>
          </cell>
          <cell r="AC18" t="str">
            <v>12TH</v>
          </cell>
          <cell r="AD18" t="str">
            <v>COMMERCE</v>
          </cell>
          <cell r="AE18">
            <v>2016</v>
          </cell>
          <cell r="AF18">
            <v>500</v>
          </cell>
          <cell r="AG18">
            <v>284</v>
          </cell>
          <cell r="AH18">
            <v>0.56799999999999995</v>
          </cell>
          <cell r="BB18">
            <v>0</v>
          </cell>
          <cell r="BD18">
            <v>0</v>
          </cell>
        </row>
        <row r="19">
          <cell r="D19">
            <v>2016029620</v>
          </cell>
          <cell r="G19" t="str">
            <v>CHANDA GUPTA</v>
          </cell>
          <cell r="H19" t="str">
            <v>GOVARDHAN GUPTA</v>
          </cell>
          <cell r="I19" t="str">
            <v>MADNAWATI</v>
          </cell>
          <cell r="J19">
            <v>35664</v>
          </cell>
          <cell r="L19" t="str">
            <v>F</v>
          </cell>
          <cell r="M19" t="str">
            <v>KOLTA</v>
          </cell>
          <cell r="N19" t="str">
            <v>OBC</v>
          </cell>
          <cell r="O19" t="str">
            <v>N</v>
          </cell>
          <cell r="P19" t="str">
            <v>Hindu</v>
          </cell>
          <cell r="Q19">
            <v>9098149836</v>
          </cell>
          <cell r="S19" t="str">
            <v>522175452772</v>
          </cell>
          <cell r="T19" t="str">
            <v>PUSALDA</v>
          </cell>
          <cell r="U19" t="str">
            <v>PUSALDA</v>
          </cell>
          <cell r="V19" t="str">
            <v>PUSSORE</v>
          </cell>
          <cell r="W19" t="str">
            <v>RAIGARH</v>
          </cell>
          <cell r="X19" t="str">
            <v>CG</v>
          </cell>
          <cell r="Z19">
            <v>42569</v>
          </cell>
          <cell r="AC19" t="str">
            <v>12TH</v>
          </cell>
          <cell r="AD19" t="str">
            <v>COMMERCE</v>
          </cell>
          <cell r="AE19">
            <v>2016</v>
          </cell>
          <cell r="AF19">
            <v>500</v>
          </cell>
          <cell r="AG19">
            <v>270</v>
          </cell>
          <cell r="AH19">
            <v>0.54</v>
          </cell>
          <cell r="AR19" t="str">
            <v>71771110004</v>
          </cell>
          <cell r="AS19">
            <v>44</v>
          </cell>
          <cell r="AT19">
            <v>36</v>
          </cell>
          <cell r="AU19">
            <v>37</v>
          </cell>
          <cell r="AV19">
            <v>43</v>
          </cell>
          <cell r="AW19">
            <v>31</v>
          </cell>
          <cell r="AX19">
            <v>27</v>
          </cell>
          <cell r="AY19">
            <v>37</v>
          </cell>
          <cell r="AZ19">
            <v>35</v>
          </cell>
          <cell r="BA19">
            <v>34</v>
          </cell>
          <cell r="BB19">
            <v>287</v>
          </cell>
          <cell r="BC19">
            <v>20</v>
          </cell>
          <cell r="BD19">
            <v>0.47833333333333333</v>
          </cell>
        </row>
        <row r="20">
          <cell r="D20">
            <v>2016029618</v>
          </cell>
          <cell r="G20" t="str">
            <v>BALKRISHNA GUPTA</v>
          </cell>
          <cell r="H20" t="str">
            <v>TEJRAM GUPTA</v>
          </cell>
          <cell r="I20" t="str">
            <v>SAFED GUPTA</v>
          </cell>
          <cell r="J20">
            <v>36023</v>
          </cell>
          <cell r="L20" t="str">
            <v>M</v>
          </cell>
          <cell r="M20" t="str">
            <v>KOLTA</v>
          </cell>
          <cell r="N20" t="str">
            <v>OBC</v>
          </cell>
          <cell r="O20" t="str">
            <v>N</v>
          </cell>
          <cell r="P20" t="str">
            <v>Hindu</v>
          </cell>
          <cell r="Q20">
            <v>7389098534</v>
          </cell>
          <cell r="S20" t="str">
            <v>511611749478</v>
          </cell>
          <cell r="T20" t="str">
            <v>CHHOTE HARDI</v>
          </cell>
          <cell r="U20" t="str">
            <v>KONDPALI</v>
          </cell>
          <cell r="V20" t="str">
            <v>PUSSORE</v>
          </cell>
          <cell r="W20" t="str">
            <v>RAIGARH</v>
          </cell>
          <cell r="X20" t="str">
            <v>CG</v>
          </cell>
          <cell r="Z20">
            <v>42569</v>
          </cell>
          <cell r="AC20" t="str">
            <v>12TH</v>
          </cell>
          <cell r="AD20" t="str">
            <v>COMMERCE</v>
          </cell>
          <cell r="AE20">
            <v>2016</v>
          </cell>
          <cell r="AF20">
            <v>500</v>
          </cell>
          <cell r="AG20">
            <v>284</v>
          </cell>
          <cell r="AH20">
            <v>0.56799999999999995</v>
          </cell>
          <cell r="AR20" t="str">
            <v>71771110002</v>
          </cell>
          <cell r="AS20">
            <v>38</v>
          </cell>
          <cell r="AT20" t="str">
            <v>*17</v>
          </cell>
          <cell r="AU20">
            <v>44</v>
          </cell>
          <cell r="AV20">
            <v>17</v>
          </cell>
          <cell r="AW20">
            <v>37</v>
          </cell>
          <cell r="AX20">
            <v>27</v>
          </cell>
          <cell r="AY20">
            <v>40</v>
          </cell>
          <cell r="AZ20">
            <v>37</v>
          </cell>
          <cell r="BA20">
            <v>34</v>
          </cell>
          <cell r="BB20" t="e">
            <v>#VALUE!</v>
          </cell>
          <cell r="BC20">
            <v>17</v>
          </cell>
          <cell r="BD20" t="e">
            <v>#VALUE!</v>
          </cell>
        </row>
        <row r="21">
          <cell r="G21" t="str">
            <v>BINEETA BAIGA</v>
          </cell>
          <cell r="H21" t="str">
            <v>BANKA BIHARI</v>
          </cell>
          <cell r="I21" t="str">
            <v>SANTOSHINI</v>
          </cell>
          <cell r="J21">
            <v>35810</v>
          </cell>
          <cell r="L21" t="str">
            <v>F</v>
          </cell>
          <cell r="M21" t="str">
            <v>KENWAT</v>
          </cell>
          <cell r="N21" t="str">
            <v>OBC</v>
          </cell>
          <cell r="O21" t="str">
            <v>N</v>
          </cell>
          <cell r="P21" t="str">
            <v>Hindu</v>
          </cell>
          <cell r="Q21">
            <v>9617795494</v>
          </cell>
          <cell r="S21" t="str">
            <v>516381281077</v>
          </cell>
          <cell r="T21" t="str">
            <v>CHHOTE HARDI</v>
          </cell>
          <cell r="U21" t="str">
            <v>KONDPALI</v>
          </cell>
          <cell r="V21" t="str">
            <v>PUSSORE</v>
          </cell>
          <cell r="W21" t="str">
            <v>RAIGARH</v>
          </cell>
          <cell r="X21" t="str">
            <v>CG</v>
          </cell>
          <cell r="Z21">
            <v>42571</v>
          </cell>
          <cell r="AC21" t="str">
            <v>12TH</v>
          </cell>
          <cell r="AD21" t="str">
            <v>ART</v>
          </cell>
          <cell r="AE21">
            <v>2016</v>
          </cell>
          <cell r="AF21">
            <v>500</v>
          </cell>
          <cell r="AG21">
            <v>379</v>
          </cell>
          <cell r="AH21">
            <v>0.75800000000000001</v>
          </cell>
          <cell r="BB21">
            <v>0</v>
          </cell>
          <cell r="BD21">
            <v>0</v>
          </cell>
        </row>
        <row r="22">
          <cell r="D22">
            <v>2016029633</v>
          </cell>
          <cell r="G22" t="str">
            <v>PARWATI KURRE</v>
          </cell>
          <cell r="H22" t="str">
            <v xml:space="preserve">SUKDEV </v>
          </cell>
          <cell r="I22" t="str">
            <v>GHURWAWATI</v>
          </cell>
          <cell r="J22">
            <v>35977</v>
          </cell>
          <cell r="K22" t="str">
            <v>O+</v>
          </cell>
          <cell r="L22" t="str">
            <v>F</v>
          </cell>
          <cell r="M22" t="str">
            <v>SATNAMI</v>
          </cell>
          <cell r="N22" t="str">
            <v>SC</v>
          </cell>
          <cell r="O22" t="str">
            <v>N</v>
          </cell>
          <cell r="P22" t="str">
            <v>Hindu</v>
          </cell>
          <cell r="Q22">
            <v>7389838155</v>
          </cell>
          <cell r="S22" t="str">
            <v>246660923919</v>
          </cell>
          <cell r="T22" t="str">
            <v>RAIBAR</v>
          </cell>
          <cell r="U22" t="str">
            <v>CHIKHLI</v>
          </cell>
          <cell r="V22" t="str">
            <v>PUSSORE</v>
          </cell>
          <cell r="W22" t="str">
            <v>RAIGARH</v>
          </cell>
          <cell r="X22" t="str">
            <v>CG</v>
          </cell>
          <cell r="Z22">
            <v>42571</v>
          </cell>
          <cell r="AC22" t="str">
            <v>12TH</v>
          </cell>
          <cell r="AD22" t="str">
            <v>COMMERCE</v>
          </cell>
          <cell r="AE22">
            <v>2016</v>
          </cell>
          <cell r="AF22">
            <v>500</v>
          </cell>
          <cell r="AG22">
            <v>296</v>
          </cell>
          <cell r="AH22">
            <v>0.59199999999999997</v>
          </cell>
          <cell r="AR22" t="str">
            <v>71771110017</v>
          </cell>
          <cell r="AS22">
            <v>42</v>
          </cell>
          <cell r="AT22">
            <v>27</v>
          </cell>
          <cell r="AU22">
            <v>49</v>
          </cell>
          <cell r="AV22">
            <v>29</v>
          </cell>
          <cell r="AW22">
            <v>30</v>
          </cell>
          <cell r="AX22">
            <v>27</v>
          </cell>
          <cell r="AY22">
            <v>41</v>
          </cell>
          <cell r="AZ22">
            <v>47</v>
          </cell>
          <cell r="BA22">
            <v>34</v>
          </cell>
          <cell r="BB22">
            <v>277</v>
          </cell>
          <cell r="BC22">
            <v>8</v>
          </cell>
          <cell r="BD22">
            <v>0.46166666666666667</v>
          </cell>
        </row>
        <row r="23">
          <cell r="G23" t="str">
            <v>VIRAT PRADHAN</v>
          </cell>
          <cell r="H23" t="str">
            <v>SADANAND</v>
          </cell>
          <cell r="I23" t="str">
            <v>KUMODINI</v>
          </cell>
          <cell r="J23">
            <v>34188</v>
          </cell>
          <cell r="K23" t="str">
            <v>O+</v>
          </cell>
          <cell r="L23" t="str">
            <v>M</v>
          </cell>
          <cell r="M23" t="str">
            <v>KOLTA</v>
          </cell>
          <cell r="N23" t="str">
            <v>OBC</v>
          </cell>
          <cell r="O23" t="str">
            <v>N</v>
          </cell>
          <cell r="P23" t="str">
            <v>Hindu</v>
          </cell>
          <cell r="Q23">
            <v>8085914252</v>
          </cell>
          <cell r="S23" t="str">
            <v>484075160786</v>
          </cell>
          <cell r="T23" t="str">
            <v>CH UMARIA</v>
          </cell>
          <cell r="U23" t="str">
            <v>CH UMARIA</v>
          </cell>
          <cell r="V23" t="str">
            <v>PUSSORE</v>
          </cell>
          <cell r="W23" t="str">
            <v>RAIGARH</v>
          </cell>
          <cell r="X23" t="str">
            <v>CG</v>
          </cell>
          <cell r="Z23">
            <v>42577</v>
          </cell>
          <cell r="AC23" t="str">
            <v>12TH</v>
          </cell>
          <cell r="AD23" t="str">
            <v>MATHS SCIENCE</v>
          </cell>
          <cell r="AE23">
            <v>2016</v>
          </cell>
          <cell r="AF23">
            <v>500</v>
          </cell>
          <cell r="AG23">
            <v>247</v>
          </cell>
          <cell r="AH23">
            <v>0.49399999999999999</v>
          </cell>
          <cell r="BB23">
            <v>0</v>
          </cell>
          <cell r="BD23">
            <v>0</v>
          </cell>
        </row>
        <row r="24">
          <cell r="G24" t="str">
            <v>MAHESH KHUMAR BHOY</v>
          </cell>
          <cell r="H24" t="str">
            <v>SURESH KUMAR</v>
          </cell>
          <cell r="I24" t="str">
            <v>USHA</v>
          </cell>
          <cell r="J24">
            <v>33734</v>
          </cell>
          <cell r="K24" t="str">
            <v>O+</v>
          </cell>
          <cell r="L24" t="str">
            <v>M</v>
          </cell>
          <cell r="M24" t="str">
            <v>KOLTA</v>
          </cell>
          <cell r="N24" t="str">
            <v>OBC</v>
          </cell>
          <cell r="O24" t="str">
            <v>N</v>
          </cell>
          <cell r="P24" t="str">
            <v>Hindu</v>
          </cell>
          <cell r="Q24">
            <v>9685179005</v>
          </cell>
          <cell r="S24" t="str">
            <v>978447315288</v>
          </cell>
          <cell r="T24" t="str">
            <v>CH UMARIA</v>
          </cell>
          <cell r="U24" t="str">
            <v>CH UMARIA</v>
          </cell>
          <cell r="V24" t="str">
            <v>PUSSORE</v>
          </cell>
          <cell r="W24" t="str">
            <v>RAIGARH</v>
          </cell>
          <cell r="X24" t="str">
            <v>CG</v>
          </cell>
          <cell r="Z24">
            <v>42577</v>
          </cell>
          <cell r="AC24" t="str">
            <v>12TH</v>
          </cell>
          <cell r="AD24" t="str">
            <v>MATHS SCIENCE</v>
          </cell>
          <cell r="AE24">
            <v>2016</v>
          </cell>
          <cell r="AF24">
            <v>500</v>
          </cell>
          <cell r="AG24">
            <v>296</v>
          </cell>
          <cell r="AH24">
            <v>0.59199999999999997</v>
          </cell>
          <cell r="BB24">
            <v>0</v>
          </cell>
          <cell r="BD24">
            <v>0</v>
          </cell>
        </row>
        <row r="25">
          <cell r="D25">
            <v>2016029628</v>
          </cell>
          <cell r="G25" t="str">
            <v>LIPSA SHARAP</v>
          </cell>
          <cell r="H25" t="str">
            <v>SANTOSH SHARAP</v>
          </cell>
          <cell r="I25" t="str">
            <v>NIRUPAMA SHARAP</v>
          </cell>
          <cell r="J25">
            <v>35935</v>
          </cell>
          <cell r="K25" t="str">
            <v>A+</v>
          </cell>
          <cell r="L25" t="str">
            <v>F</v>
          </cell>
          <cell r="M25" t="str">
            <v>GUDIA</v>
          </cell>
          <cell r="N25" t="str">
            <v>Gen</v>
          </cell>
          <cell r="O25" t="str">
            <v>N</v>
          </cell>
          <cell r="P25" t="str">
            <v>Hindu</v>
          </cell>
          <cell r="Q25">
            <v>8349000225</v>
          </cell>
          <cell r="S25" t="str">
            <v>652079403166</v>
          </cell>
          <cell r="T25" t="str">
            <v>BHAINA PARA</v>
          </cell>
          <cell r="U25" t="str">
            <v>SARIA</v>
          </cell>
          <cell r="V25" t="str">
            <v>BARAMKELA</v>
          </cell>
          <cell r="W25" t="str">
            <v>RAIGARH</v>
          </cell>
          <cell r="X25" t="str">
            <v>CG</v>
          </cell>
          <cell r="Z25">
            <v>42578</v>
          </cell>
          <cell r="AC25" t="str">
            <v>12TH</v>
          </cell>
          <cell r="AD25" t="str">
            <v>MATHS SCIENCE</v>
          </cell>
          <cell r="AE25">
            <v>2016</v>
          </cell>
          <cell r="AF25">
            <v>500</v>
          </cell>
          <cell r="AG25">
            <v>269</v>
          </cell>
          <cell r="AH25">
            <v>0.53800000000000003</v>
          </cell>
          <cell r="AR25" t="str">
            <v>71771110012</v>
          </cell>
          <cell r="AS25">
            <v>47</v>
          </cell>
          <cell r="AT25">
            <v>30</v>
          </cell>
          <cell r="AU25">
            <v>43</v>
          </cell>
          <cell r="AV25">
            <v>20</v>
          </cell>
          <cell r="AW25">
            <v>30</v>
          </cell>
          <cell r="AX25">
            <v>34</v>
          </cell>
          <cell r="AY25">
            <v>40</v>
          </cell>
          <cell r="AZ25">
            <v>30</v>
          </cell>
          <cell r="BA25">
            <v>34</v>
          </cell>
          <cell r="BB25">
            <v>265</v>
          </cell>
          <cell r="BC25">
            <v>23</v>
          </cell>
          <cell r="BD25">
            <v>0.44166666666666665</v>
          </cell>
        </row>
        <row r="26">
          <cell r="D26">
            <v>2016029623</v>
          </cell>
          <cell r="G26" t="str">
            <v>CHULESHWAR MISHRA</v>
          </cell>
          <cell r="H26" t="str">
            <v>KAILASH CHANDRA MISHRA</v>
          </cell>
          <cell r="I26" t="str">
            <v>LOKMATA MISHRA</v>
          </cell>
          <cell r="J26">
            <v>36289</v>
          </cell>
          <cell r="K26" t="str">
            <v>O+</v>
          </cell>
          <cell r="L26" t="str">
            <v>M</v>
          </cell>
          <cell r="M26" t="str">
            <v>BRAHMAN</v>
          </cell>
          <cell r="N26" t="str">
            <v>Gen</v>
          </cell>
          <cell r="O26" t="str">
            <v>N</v>
          </cell>
          <cell r="P26" t="str">
            <v>Hindu</v>
          </cell>
          <cell r="Q26">
            <v>7470442842</v>
          </cell>
          <cell r="S26" t="str">
            <v>252587411467</v>
          </cell>
          <cell r="T26" t="str">
            <v>ODEKERA</v>
          </cell>
          <cell r="U26" t="str">
            <v>PUSSORE</v>
          </cell>
          <cell r="V26" t="str">
            <v>PUSSORE</v>
          </cell>
          <cell r="W26" t="str">
            <v>RAIGARH</v>
          </cell>
          <cell r="X26" t="str">
            <v>CG</v>
          </cell>
          <cell r="Z26">
            <v>42578</v>
          </cell>
          <cell r="AC26" t="str">
            <v>12TH</v>
          </cell>
          <cell r="AD26" t="str">
            <v>MATHS SCIENCE</v>
          </cell>
          <cell r="AE26">
            <v>2016</v>
          </cell>
          <cell r="AF26">
            <v>500</v>
          </cell>
          <cell r="AG26">
            <v>290</v>
          </cell>
          <cell r="AH26">
            <v>0.57999999999999996</v>
          </cell>
          <cell r="AR26" t="str">
            <v>71771110007</v>
          </cell>
          <cell r="AS26">
            <v>42</v>
          </cell>
          <cell r="AT26">
            <v>39</v>
          </cell>
          <cell r="AU26">
            <v>37</v>
          </cell>
          <cell r="AV26">
            <v>31</v>
          </cell>
          <cell r="AW26">
            <v>26</v>
          </cell>
          <cell r="AX26">
            <v>30</v>
          </cell>
          <cell r="AY26">
            <v>34</v>
          </cell>
          <cell r="AZ26">
            <v>27</v>
          </cell>
          <cell r="BA26">
            <v>35</v>
          </cell>
          <cell r="BB26">
            <v>264</v>
          </cell>
          <cell r="BC26">
            <v>18</v>
          </cell>
          <cell r="BD26">
            <v>0.44</v>
          </cell>
        </row>
        <row r="27">
          <cell r="D27">
            <v>2016029624</v>
          </cell>
          <cell r="G27" t="str">
            <v>GEETA PATEL</v>
          </cell>
          <cell r="H27" t="str">
            <v>SURENDRA KUMAR</v>
          </cell>
          <cell r="I27" t="str">
            <v>CHHAYA PATEL</v>
          </cell>
          <cell r="J27">
            <v>35934</v>
          </cell>
          <cell r="K27" t="str">
            <v>O+</v>
          </cell>
          <cell r="L27" t="str">
            <v>F</v>
          </cell>
          <cell r="M27" t="str">
            <v>MALI</v>
          </cell>
          <cell r="N27" t="str">
            <v>OBC</v>
          </cell>
          <cell r="O27" t="str">
            <v>N</v>
          </cell>
          <cell r="P27" t="str">
            <v>Hindu</v>
          </cell>
          <cell r="Q27">
            <v>8103570588</v>
          </cell>
          <cell r="S27" t="str">
            <v>288763687863</v>
          </cell>
          <cell r="T27" t="str">
            <v>KOTMARA</v>
          </cell>
          <cell r="U27" t="str">
            <v>JATRI</v>
          </cell>
          <cell r="V27" t="str">
            <v>PUSSORE</v>
          </cell>
          <cell r="W27" t="str">
            <v>RAIGARH</v>
          </cell>
          <cell r="X27" t="str">
            <v>CG</v>
          </cell>
          <cell r="Z27">
            <v>42579</v>
          </cell>
          <cell r="AC27" t="str">
            <v>12TH</v>
          </cell>
          <cell r="AD27" t="str">
            <v>BIO-SCIENCE</v>
          </cell>
          <cell r="AE27">
            <v>2016</v>
          </cell>
          <cell r="AF27">
            <v>500</v>
          </cell>
          <cell r="AG27">
            <v>263</v>
          </cell>
          <cell r="AH27">
            <v>0.52600000000000002</v>
          </cell>
          <cell r="AR27" t="str">
            <v>71771110008</v>
          </cell>
          <cell r="AS27">
            <v>48</v>
          </cell>
          <cell r="AT27">
            <v>29</v>
          </cell>
          <cell r="AU27">
            <v>48</v>
          </cell>
          <cell r="AV27">
            <v>29</v>
          </cell>
          <cell r="AW27">
            <v>34</v>
          </cell>
          <cell r="AX27">
            <v>27</v>
          </cell>
          <cell r="AY27">
            <v>44</v>
          </cell>
          <cell r="AZ27">
            <v>32</v>
          </cell>
          <cell r="BA27">
            <v>36</v>
          </cell>
          <cell r="BB27">
            <v>279</v>
          </cell>
          <cell r="BC27">
            <v>17</v>
          </cell>
          <cell r="BD27">
            <v>0.46500000000000002</v>
          </cell>
        </row>
        <row r="28">
          <cell r="D28">
            <v>2016029619</v>
          </cell>
          <cell r="G28" t="str">
            <v>BHOOMISEETA PATEL</v>
          </cell>
          <cell r="H28" t="str">
            <v>HARIRAM PATEL</v>
          </cell>
          <cell r="I28" t="str">
            <v>TARABAI PATEL</v>
          </cell>
          <cell r="J28">
            <v>35905</v>
          </cell>
          <cell r="K28" t="str">
            <v>B+</v>
          </cell>
          <cell r="L28" t="str">
            <v>F</v>
          </cell>
          <cell r="M28" t="str">
            <v>AGHARIA</v>
          </cell>
          <cell r="N28" t="str">
            <v>OBC</v>
          </cell>
          <cell r="O28" t="str">
            <v>N</v>
          </cell>
          <cell r="P28" t="str">
            <v>Hindu</v>
          </cell>
          <cell r="Q28">
            <v>9589944080</v>
          </cell>
          <cell r="S28" t="str">
            <v>758557441077</v>
          </cell>
          <cell r="T28" t="str">
            <v>ADMUDA</v>
          </cell>
          <cell r="U28" t="str">
            <v>MAHLOI</v>
          </cell>
          <cell r="V28" t="str">
            <v>PUSSORE</v>
          </cell>
          <cell r="W28" t="str">
            <v>RAIGARH</v>
          </cell>
          <cell r="X28" t="str">
            <v>CG</v>
          </cell>
          <cell r="Z28">
            <v>42580</v>
          </cell>
          <cell r="AC28" t="str">
            <v>12TH</v>
          </cell>
          <cell r="AD28" t="str">
            <v>BIO-SCIENCE</v>
          </cell>
          <cell r="AE28">
            <v>2016</v>
          </cell>
          <cell r="AF28">
            <v>500</v>
          </cell>
          <cell r="AG28">
            <v>234</v>
          </cell>
          <cell r="AH28">
            <v>0.46800000000000003</v>
          </cell>
          <cell r="AR28" t="str">
            <v>71771110003</v>
          </cell>
          <cell r="AS28">
            <v>47</v>
          </cell>
          <cell r="AT28">
            <v>21</v>
          </cell>
          <cell r="AU28">
            <v>35</v>
          </cell>
          <cell r="AV28">
            <v>20</v>
          </cell>
          <cell r="AW28">
            <v>35</v>
          </cell>
          <cell r="AX28">
            <v>27</v>
          </cell>
          <cell r="AY28">
            <v>34</v>
          </cell>
          <cell r="AZ28">
            <v>26</v>
          </cell>
          <cell r="BA28">
            <v>29</v>
          </cell>
          <cell r="BB28">
            <v>239</v>
          </cell>
          <cell r="BC28">
            <v>18</v>
          </cell>
          <cell r="BD28">
            <v>0.39833333333333332</v>
          </cell>
        </row>
        <row r="29">
          <cell r="G29" t="str">
            <v>SANJEEV SA</v>
          </cell>
          <cell r="H29" t="str">
            <v>NIRAKAR SA</v>
          </cell>
          <cell r="I29" t="str">
            <v>ANJANI SA</v>
          </cell>
          <cell r="J29">
            <v>36059</v>
          </cell>
          <cell r="L29" t="str">
            <v>M</v>
          </cell>
          <cell r="M29" t="str">
            <v>KOLTA</v>
          </cell>
          <cell r="N29" t="str">
            <v>OBC</v>
          </cell>
          <cell r="O29" t="str">
            <v>N</v>
          </cell>
          <cell r="P29" t="str">
            <v>Hindu</v>
          </cell>
          <cell r="S29" t="str">
            <v>364558215453</v>
          </cell>
          <cell r="T29" t="str">
            <v>ODEKERA</v>
          </cell>
          <cell r="U29" t="str">
            <v>PUSSORE</v>
          </cell>
          <cell r="V29" t="str">
            <v>PUSSORE</v>
          </cell>
          <cell r="W29" t="str">
            <v>RAIGARH</v>
          </cell>
          <cell r="X29" t="str">
            <v>CG</v>
          </cell>
          <cell r="Z29">
            <v>42580</v>
          </cell>
          <cell r="AC29" t="str">
            <v>12TH</v>
          </cell>
          <cell r="AD29" t="str">
            <v>ART</v>
          </cell>
          <cell r="AE29">
            <v>2016</v>
          </cell>
          <cell r="AF29">
            <v>500</v>
          </cell>
          <cell r="AG29">
            <v>265</v>
          </cell>
          <cell r="AH29">
            <v>0.53</v>
          </cell>
          <cell r="BB29">
            <v>0</v>
          </cell>
          <cell r="BD29">
            <v>0</v>
          </cell>
        </row>
        <row r="30">
          <cell r="D30">
            <v>2016029638</v>
          </cell>
          <cell r="G30" t="str">
            <v>SARITA PATEL</v>
          </cell>
          <cell r="H30" t="str">
            <v>HEMSAGAR PATEL</v>
          </cell>
          <cell r="I30" t="str">
            <v>SHURUMATI</v>
          </cell>
          <cell r="J30">
            <v>35594</v>
          </cell>
          <cell r="K30" t="str">
            <v>O+</v>
          </cell>
          <cell r="L30" t="str">
            <v>F</v>
          </cell>
          <cell r="M30" t="str">
            <v>MALI</v>
          </cell>
          <cell r="N30" t="str">
            <v>OBC</v>
          </cell>
          <cell r="O30" t="str">
            <v>N</v>
          </cell>
          <cell r="P30" t="str">
            <v>Hindu</v>
          </cell>
          <cell r="Q30">
            <v>7879801984</v>
          </cell>
          <cell r="S30" t="str">
            <v>522204273340</v>
          </cell>
          <cell r="T30" t="str">
            <v>KOTMARA</v>
          </cell>
          <cell r="U30" t="str">
            <v>JATRI</v>
          </cell>
          <cell r="V30" t="str">
            <v>PUSSORE</v>
          </cell>
          <cell r="W30" t="str">
            <v>RAIGARH</v>
          </cell>
          <cell r="X30" t="str">
            <v>CG</v>
          </cell>
          <cell r="Z30">
            <v>42581</v>
          </cell>
          <cell r="AC30" t="str">
            <v>12TH</v>
          </cell>
          <cell r="AD30" t="str">
            <v>BIO-SCIENCE</v>
          </cell>
          <cell r="AE30">
            <v>2015</v>
          </cell>
          <cell r="AF30">
            <v>500</v>
          </cell>
          <cell r="AG30">
            <v>275</v>
          </cell>
          <cell r="AH30">
            <v>0.55000000000000004</v>
          </cell>
          <cell r="AR30" t="str">
            <v>71771110022</v>
          </cell>
          <cell r="AS30">
            <v>43</v>
          </cell>
          <cell r="AT30">
            <v>26</v>
          </cell>
          <cell r="AU30">
            <v>44</v>
          </cell>
          <cell r="AV30">
            <v>17</v>
          </cell>
          <cell r="AW30">
            <v>35</v>
          </cell>
          <cell r="AX30">
            <v>27</v>
          </cell>
          <cell r="AY30">
            <v>38</v>
          </cell>
          <cell r="AZ30">
            <v>39</v>
          </cell>
          <cell r="BA30">
            <v>35</v>
          </cell>
          <cell r="BB30">
            <v>260</v>
          </cell>
          <cell r="BC30">
            <v>17</v>
          </cell>
          <cell r="BD30">
            <v>0.43333333333333335</v>
          </cell>
        </row>
        <row r="31">
          <cell r="D31">
            <v>2016029629</v>
          </cell>
          <cell r="G31" t="str">
            <v>LOKESH SIDAR</v>
          </cell>
          <cell r="H31" t="str">
            <v>BANMALI SIDAR</v>
          </cell>
          <cell r="I31" t="str">
            <v>SACHI</v>
          </cell>
          <cell r="J31">
            <v>35657</v>
          </cell>
          <cell r="K31" t="str">
            <v>B+</v>
          </cell>
          <cell r="L31" t="str">
            <v>M</v>
          </cell>
          <cell r="M31" t="str">
            <v>SANWRA</v>
          </cell>
          <cell r="N31" t="str">
            <v>ST</v>
          </cell>
          <cell r="O31" t="str">
            <v>N</v>
          </cell>
          <cell r="P31" t="str">
            <v>Hindu</v>
          </cell>
          <cell r="Q31">
            <v>9752212988</v>
          </cell>
          <cell r="S31" t="str">
            <v>771248600810</v>
          </cell>
          <cell r="T31" t="str">
            <v>DEEPAPARA</v>
          </cell>
          <cell r="U31" t="str">
            <v>BAGHADOLA</v>
          </cell>
          <cell r="V31" t="str">
            <v>PUSSORE</v>
          </cell>
          <cell r="W31" t="str">
            <v>RAIGARH</v>
          </cell>
          <cell r="X31" t="str">
            <v>CG</v>
          </cell>
          <cell r="Z31">
            <v>42584</v>
          </cell>
          <cell r="AC31" t="str">
            <v>12TH</v>
          </cell>
          <cell r="AD31" t="str">
            <v>COMMERCE</v>
          </cell>
          <cell r="AE31">
            <v>2015</v>
          </cell>
          <cell r="AF31">
            <v>500</v>
          </cell>
          <cell r="AG31">
            <v>286</v>
          </cell>
          <cell r="AH31">
            <v>0.57199999999999995</v>
          </cell>
          <cell r="AR31" t="str">
            <v>71771110013</v>
          </cell>
          <cell r="AS31">
            <v>49</v>
          </cell>
          <cell r="AT31">
            <v>57</v>
          </cell>
          <cell r="AU31">
            <v>43</v>
          </cell>
          <cell r="AV31">
            <v>45</v>
          </cell>
          <cell r="AW31">
            <v>38</v>
          </cell>
          <cell r="AX31">
            <v>28</v>
          </cell>
          <cell r="AY31">
            <v>44</v>
          </cell>
          <cell r="AZ31">
            <v>34</v>
          </cell>
          <cell r="BA31">
            <v>37</v>
          </cell>
          <cell r="BB31">
            <v>332</v>
          </cell>
          <cell r="BC31">
            <v>22</v>
          </cell>
          <cell r="BD31">
            <v>0.55333333333333334</v>
          </cell>
        </row>
        <row r="32">
          <cell r="G32" t="str">
            <v>CHANDRA BHUSHAN KASER</v>
          </cell>
          <cell r="H32" t="str">
            <v>RAVINDRA NATH KASER</v>
          </cell>
          <cell r="I32" t="str">
            <v>SHARMILA KASER</v>
          </cell>
          <cell r="J32">
            <v>36274</v>
          </cell>
          <cell r="L32" t="str">
            <v>M</v>
          </cell>
          <cell r="M32" t="str">
            <v>KASER</v>
          </cell>
          <cell r="N32" t="str">
            <v>OBC</v>
          </cell>
          <cell r="O32" t="str">
            <v>N</v>
          </cell>
          <cell r="P32" t="str">
            <v>Hindu</v>
          </cell>
          <cell r="Q32">
            <v>7869622466</v>
          </cell>
          <cell r="S32" t="str">
            <v>722389901242</v>
          </cell>
          <cell r="T32" t="str">
            <v>GANDHI CHOWK</v>
          </cell>
          <cell r="U32" t="str">
            <v>PUSSORE</v>
          </cell>
          <cell r="V32" t="str">
            <v>PUSSORE</v>
          </cell>
          <cell r="W32" t="str">
            <v>RAIGARH</v>
          </cell>
          <cell r="X32" t="str">
            <v>CG</v>
          </cell>
          <cell r="Z32">
            <v>42587</v>
          </cell>
          <cell r="AC32" t="str">
            <v>12TH</v>
          </cell>
          <cell r="AD32" t="str">
            <v>ART</v>
          </cell>
          <cell r="AE32">
            <v>2016</v>
          </cell>
          <cell r="AF32">
            <v>500</v>
          </cell>
          <cell r="AG32">
            <v>192</v>
          </cell>
          <cell r="AH32">
            <v>0.38400000000000001</v>
          </cell>
          <cell r="BB32">
            <v>0</v>
          </cell>
          <cell r="BD32">
            <v>0</v>
          </cell>
        </row>
        <row r="33">
          <cell r="G33" t="str">
            <v>GURUDEV</v>
          </cell>
          <cell r="H33" t="str">
            <v>TULARAM</v>
          </cell>
          <cell r="I33" t="str">
            <v>HEMLATA</v>
          </cell>
          <cell r="J33">
            <v>35337</v>
          </cell>
          <cell r="L33" t="str">
            <v>M</v>
          </cell>
          <cell r="M33" t="str">
            <v>KOLTA</v>
          </cell>
          <cell r="N33" t="str">
            <v>OBC</v>
          </cell>
          <cell r="O33" t="str">
            <v>N</v>
          </cell>
          <cell r="P33" t="str">
            <v>Hindu</v>
          </cell>
          <cell r="Q33">
            <v>9098129520</v>
          </cell>
          <cell r="S33" t="str">
            <v>959985550938</v>
          </cell>
          <cell r="T33" t="str">
            <v>BARADOLI</v>
          </cell>
          <cell r="U33" t="str">
            <v>BARADOLI</v>
          </cell>
          <cell r="V33" t="str">
            <v>PUSSORE</v>
          </cell>
          <cell r="W33" t="str">
            <v>RAIGARH</v>
          </cell>
          <cell r="X33" t="str">
            <v>CG</v>
          </cell>
          <cell r="Z33">
            <v>42587</v>
          </cell>
          <cell r="AC33" t="str">
            <v>12TH</v>
          </cell>
          <cell r="AD33" t="str">
            <v>COMMERCE</v>
          </cell>
          <cell r="AE33">
            <v>2016</v>
          </cell>
          <cell r="AF33">
            <v>500</v>
          </cell>
          <cell r="AG33">
            <v>171</v>
          </cell>
          <cell r="AH33">
            <v>0.34200000000000003</v>
          </cell>
          <cell r="BB33">
            <v>0</v>
          </cell>
          <cell r="BD33">
            <v>0</v>
          </cell>
        </row>
        <row r="34">
          <cell r="G34" t="str">
            <v>MUKESH NANDE</v>
          </cell>
          <cell r="H34" t="str">
            <v>AKUR NANDE</v>
          </cell>
          <cell r="I34" t="str">
            <v>CHAMELEE NANDE</v>
          </cell>
          <cell r="J34">
            <v>35318</v>
          </cell>
          <cell r="L34" t="str">
            <v>M</v>
          </cell>
          <cell r="M34" t="str">
            <v>BRAHMAN</v>
          </cell>
          <cell r="N34" t="str">
            <v>Gen</v>
          </cell>
          <cell r="O34" t="str">
            <v>N</v>
          </cell>
          <cell r="P34" t="str">
            <v>Hindu</v>
          </cell>
          <cell r="Q34">
            <v>9584121414</v>
          </cell>
          <cell r="S34" t="str">
            <v>860389165329</v>
          </cell>
          <cell r="T34" t="str">
            <v>INDIRA NAGAR</v>
          </cell>
          <cell r="U34" t="str">
            <v>TADOLA</v>
          </cell>
          <cell r="V34" t="str">
            <v>PUSSORE</v>
          </cell>
          <cell r="W34" t="str">
            <v>RAIGARH</v>
          </cell>
          <cell r="X34" t="str">
            <v>CG</v>
          </cell>
          <cell r="Z34">
            <v>42588</v>
          </cell>
          <cell r="AC34" t="str">
            <v>12TH</v>
          </cell>
          <cell r="AD34" t="str">
            <v>BIO-SCIENCE</v>
          </cell>
          <cell r="AE34">
            <v>2014</v>
          </cell>
          <cell r="AF34">
            <v>500</v>
          </cell>
          <cell r="AG34">
            <v>265</v>
          </cell>
          <cell r="AH34">
            <v>0.53</v>
          </cell>
          <cell r="BB34">
            <v>0</v>
          </cell>
          <cell r="BD34">
            <v>0</v>
          </cell>
        </row>
        <row r="35">
          <cell r="D35">
            <v>2016029641</v>
          </cell>
          <cell r="G35" t="str">
            <v>SUNIL BHOY</v>
          </cell>
          <cell r="H35" t="str">
            <v>DHEEBAR</v>
          </cell>
          <cell r="I35" t="str">
            <v>SUBHLATA</v>
          </cell>
          <cell r="J35">
            <v>35653</v>
          </cell>
          <cell r="K35" t="str">
            <v>O+</v>
          </cell>
          <cell r="L35" t="str">
            <v>M</v>
          </cell>
          <cell r="M35" t="str">
            <v>SANWRA</v>
          </cell>
          <cell r="N35" t="str">
            <v>ST</v>
          </cell>
          <cell r="O35" t="str">
            <v>N</v>
          </cell>
          <cell r="P35" t="str">
            <v>Hindu</v>
          </cell>
          <cell r="Q35">
            <v>7089010778</v>
          </cell>
          <cell r="S35" t="str">
            <v>690800979900</v>
          </cell>
          <cell r="T35" t="str">
            <v>KHAPRAPALI</v>
          </cell>
          <cell r="U35" t="str">
            <v>BARADOLI</v>
          </cell>
          <cell r="V35" t="str">
            <v>PUSSORE</v>
          </cell>
          <cell r="W35" t="str">
            <v>RAIGARH</v>
          </cell>
          <cell r="X35" t="str">
            <v>CG</v>
          </cell>
          <cell r="Z35">
            <v>42588</v>
          </cell>
          <cell r="AC35" t="str">
            <v>12TH</v>
          </cell>
          <cell r="AD35" t="str">
            <v>COMMERCE</v>
          </cell>
          <cell r="AE35">
            <v>2016</v>
          </cell>
          <cell r="AF35">
            <v>500</v>
          </cell>
          <cell r="AG35">
            <v>223</v>
          </cell>
          <cell r="AH35">
            <v>0.44600000000000001</v>
          </cell>
          <cell r="AR35" t="str">
            <v>71771110025</v>
          </cell>
          <cell r="AS35">
            <v>41</v>
          </cell>
          <cell r="AT35">
            <v>32</v>
          </cell>
          <cell r="AU35">
            <v>38</v>
          </cell>
          <cell r="AV35">
            <v>28</v>
          </cell>
          <cell r="AW35">
            <v>29</v>
          </cell>
          <cell r="AX35">
            <v>27</v>
          </cell>
          <cell r="AY35">
            <v>36</v>
          </cell>
          <cell r="AZ35">
            <v>29</v>
          </cell>
          <cell r="BA35">
            <v>27</v>
          </cell>
          <cell r="BB35">
            <v>249</v>
          </cell>
          <cell r="BC35">
            <v>17</v>
          </cell>
          <cell r="BD35">
            <v>0.41499999999999998</v>
          </cell>
        </row>
        <row r="36">
          <cell r="G36" t="str">
            <v>JANMAJAY PRADHAN</v>
          </cell>
          <cell r="H36" t="str">
            <v>BANDOBAST PRADHAN</v>
          </cell>
          <cell r="I36" t="str">
            <v>HEERAMATI PRADHAN</v>
          </cell>
          <cell r="J36">
            <v>35405</v>
          </cell>
          <cell r="K36" t="str">
            <v>O+</v>
          </cell>
          <cell r="L36" t="str">
            <v>M</v>
          </cell>
          <cell r="M36" t="str">
            <v>KOLTA</v>
          </cell>
          <cell r="N36" t="str">
            <v>OBC</v>
          </cell>
          <cell r="O36" t="str">
            <v>N</v>
          </cell>
          <cell r="P36" t="str">
            <v>Hindu</v>
          </cell>
          <cell r="Q36">
            <v>8817394124</v>
          </cell>
          <cell r="S36" t="str">
            <v>874079763843</v>
          </cell>
          <cell r="T36" t="str">
            <v>RAIPALI</v>
          </cell>
          <cell r="U36" t="str">
            <v>BARADOLI</v>
          </cell>
          <cell r="V36" t="str">
            <v>PUSSORE</v>
          </cell>
          <cell r="W36" t="str">
            <v>RAIGARH</v>
          </cell>
          <cell r="X36" t="str">
            <v>CG</v>
          </cell>
          <cell r="Z36">
            <v>42588</v>
          </cell>
          <cell r="AC36" t="str">
            <v>12TH</v>
          </cell>
          <cell r="AD36" t="str">
            <v>COMMERCE</v>
          </cell>
          <cell r="AE36">
            <v>2016</v>
          </cell>
          <cell r="AF36">
            <v>500</v>
          </cell>
          <cell r="AG36">
            <v>210</v>
          </cell>
          <cell r="AH36">
            <v>0.42</v>
          </cell>
          <cell r="BB36">
            <v>0</v>
          </cell>
          <cell r="BD36">
            <v>0</v>
          </cell>
        </row>
        <row r="37">
          <cell r="AH37" t="e">
            <v>#DIV/0!</v>
          </cell>
          <cell r="BB37">
            <v>0</v>
          </cell>
          <cell r="BD37">
            <v>0</v>
          </cell>
        </row>
        <row r="38">
          <cell r="AH38" t="e">
            <v>#DIV/0!</v>
          </cell>
          <cell r="BB38">
            <v>0</v>
          </cell>
          <cell r="BD3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5-16 BCom-I"/>
    </sheetNames>
    <sheetDataSet>
      <sheetData sheetId="0" refreshError="1">
        <row r="5">
          <cell r="G5" t="str">
            <v>AJAY KUMAR NANDE</v>
          </cell>
          <cell r="H5" t="str">
            <v>DASHARATHA NANDE</v>
          </cell>
          <cell r="I5" t="str">
            <v>SHANTI NANDE</v>
          </cell>
          <cell r="J5">
            <v>34217</v>
          </cell>
          <cell r="L5" t="str">
            <v>M</v>
          </cell>
          <cell r="M5" t="str">
            <v>BRAHMAN</v>
          </cell>
          <cell r="N5" t="str">
            <v>Gen</v>
          </cell>
          <cell r="O5" t="str">
            <v>N</v>
          </cell>
          <cell r="P5" t="str">
            <v>Hindu</v>
          </cell>
          <cell r="Q5">
            <v>9617528231</v>
          </cell>
          <cell r="T5" t="str">
            <v>TADOLA</v>
          </cell>
          <cell r="U5" t="str">
            <v>TADOLA</v>
          </cell>
          <cell r="V5" t="str">
            <v>Pussore</v>
          </cell>
          <cell r="W5" t="str">
            <v>Raigarh</v>
          </cell>
          <cell r="X5" t="str">
            <v>CG</v>
          </cell>
          <cell r="Z5">
            <v>42189</v>
          </cell>
          <cell r="AC5" t="str">
            <v>12th</v>
          </cell>
          <cell r="AD5" t="str">
            <v>Commerce</v>
          </cell>
          <cell r="AE5">
            <v>2014</v>
          </cell>
          <cell r="AF5">
            <v>500</v>
          </cell>
          <cell r="AG5">
            <v>298</v>
          </cell>
          <cell r="AH5">
            <v>0.59599999999999997</v>
          </cell>
          <cell r="BB5">
            <v>0</v>
          </cell>
          <cell r="BD5">
            <v>0</v>
          </cell>
        </row>
        <row r="6">
          <cell r="D6" t="str">
            <v>BUC/15/711/052</v>
          </cell>
          <cell r="G6" t="str">
            <v>AJAY SAHU</v>
          </cell>
          <cell r="H6" t="str">
            <v>AMIT SAHU</v>
          </cell>
          <cell r="I6" t="str">
            <v>JEMA SAHU</v>
          </cell>
          <cell r="J6">
            <v>35596</v>
          </cell>
          <cell r="L6" t="str">
            <v>M</v>
          </cell>
          <cell r="M6" t="str">
            <v>TELI</v>
          </cell>
          <cell r="N6" t="str">
            <v>OBC</v>
          </cell>
          <cell r="O6" t="str">
            <v>N</v>
          </cell>
          <cell r="P6" t="str">
            <v>Hindu</v>
          </cell>
          <cell r="Q6">
            <v>8085144729</v>
          </cell>
          <cell r="S6" t="str">
            <v>637098606938</v>
          </cell>
          <cell r="T6" t="str">
            <v>BADE HARDI</v>
          </cell>
          <cell r="U6" t="str">
            <v>BADE HARDI</v>
          </cell>
          <cell r="V6" t="str">
            <v>Pussore</v>
          </cell>
          <cell r="W6" t="str">
            <v>Raigarh</v>
          </cell>
          <cell r="X6" t="str">
            <v>CG</v>
          </cell>
          <cell r="Z6">
            <v>42189</v>
          </cell>
          <cell r="AC6" t="str">
            <v>12th</v>
          </cell>
          <cell r="AD6" t="str">
            <v>Commerce</v>
          </cell>
          <cell r="AE6">
            <v>2015</v>
          </cell>
          <cell r="AF6">
            <v>500</v>
          </cell>
          <cell r="AG6">
            <v>301</v>
          </cell>
          <cell r="AH6">
            <v>0.60199999999999998</v>
          </cell>
          <cell r="AR6">
            <v>7711052</v>
          </cell>
          <cell r="AS6">
            <v>47</v>
          </cell>
          <cell r="AT6">
            <v>50</v>
          </cell>
          <cell r="AU6">
            <v>18</v>
          </cell>
          <cell r="AV6">
            <v>45</v>
          </cell>
          <cell r="AW6">
            <v>40</v>
          </cell>
          <cell r="AX6">
            <v>35</v>
          </cell>
          <cell r="AY6">
            <v>39</v>
          </cell>
          <cell r="AZ6">
            <v>25</v>
          </cell>
          <cell r="BA6">
            <v>44</v>
          </cell>
          <cell r="BB6">
            <v>325</v>
          </cell>
          <cell r="BC6">
            <v>20</v>
          </cell>
          <cell r="BD6">
            <v>0.54166666666666663</v>
          </cell>
        </row>
        <row r="7">
          <cell r="D7" t="str">
            <v>BUC/15/711/054</v>
          </cell>
          <cell r="G7" t="str">
            <v>ANIL</v>
          </cell>
          <cell r="H7" t="str">
            <v>MANOHAR</v>
          </cell>
          <cell r="I7" t="str">
            <v>JAPI</v>
          </cell>
          <cell r="J7">
            <v>35156</v>
          </cell>
          <cell r="L7" t="str">
            <v>M</v>
          </cell>
          <cell r="M7" t="str">
            <v>KOLTA</v>
          </cell>
          <cell r="N7" t="str">
            <v>OBC</v>
          </cell>
          <cell r="O7" t="str">
            <v>N</v>
          </cell>
          <cell r="P7" t="str">
            <v>Hindu</v>
          </cell>
          <cell r="Q7">
            <v>9575321169</v>
          </cell>
          <cell r="S7" t="str">
            <v>350915172596</v>
          </cell>
          <cell r="T7" t="str">
            <v>BONDA</v>
          </cell>
          <cell r="U7" t="str">
            <v>CH UMARIA</v>
          </cell>
          <cell r="V7" t="str">
            <v>Pussore</v>
          </cell>
          <cell r="W7" t="str">
            <v>Raigarh</v>
          </cell>
          <cell r="X7" t="str">
            <v>CG</v>
          </cell>
          <cell r="Z7">
            <v>42185</v>
          </cell>
          <cell r="AC7" t="str">
            <v>12th</v>
          </cell>
          <cell r="AD7" t="str">
            <v>Bio Science</v>
          </cell>
          <cell r="AE7">
            <v>2015</v>
          </cell>
          <cell r="AF7">
            <v>500</v>
          </cell>
          <cell r="AG7">
            <v>214</v>
          </cell>
          <cell r="AH7">
            <v>0.42799999999999999</v>
          </cell>
          <cell r="AR7">
            <v>7711054</v>
          </cell>
          <cell r="AS7">
            <v>39</v>
          </cell>
          <cell r="AT7">
            <v>41</v>
          </cell>
          <cell r="AU7">
            <v>19</v>
          </cell>
          <cell r="AV7">
            <v>15</v>
          </cell>
          <cell r="AW7">
            <v>30</v>
          </cell>
          <cell r="AX7">
            <v>40</v>
          </cell>
          <cell r="AY7">
            <v>36</v>
          </cell>
          <cell r="AZ7">
            <v>34</v>
          </cell>
          <cell r="BA7">
            <v>36</v>
          </cell>
          <cell r="BB7">
            <v>271</v>
          </cell>
          <cell r="BC7">
            <v>19</v>
          </cell>
          <cell r="BD7">
            <v>0.45166666666666666</v>
          </cell>
        </row>
        <row r="8">
          <cell r="D8" t="str">
            <v>BUC/15/711/055</v>
          </cell>
          <cell r="G8" t="str">
            <v>ANIL KHAMHARI</v>
          </cell>
          <cell r="H8" t="str">
            <v>DEWANAND</v>
          </cell>
          <cell r="I8" t="str">
            <v>PUSHPA KHAMHARI</v>
          </cell>
          <cell r="J8">
            <v>35419</v>
          </cell>
          <cell r="L8" t="str">
            <v>M</v>
          </cell>
          <cell r="M8" t="str">
            <v>KOLTA</v>
          </cell>
          <cell r="N8" t="str">
            <v>OBC</v>
          </cell>
          <cell r="O8" t="str">
            <v>N</v>
          </cell>
          <cell r="P8" t="str">
            <v>Hindu</v>
          </cell>
          <cell r="Q8">
            <v>9589147022</v>
          </cell>
          <cell r="S8" t="str">
            <v>891133128369</v>
          </cell>
          <cell r="T8" t="str">
            <v>Padigaon</v>
          </cell>
          <cell r="U8" t="str">
            <v>Padigaon</v>
          </cell>
          <cell r="V8" t="str">
            <v>Pussore</v>
          </cell>
          <cell r="W8" t="str">
            <v>Raigarh</v>
          </cell>
          <cell r="X8" t="str">
            <v>CG</v>
          </cell>
          <cell r="Z8">
            <v>42192</v>
          </cell>
          <cell r="AC8" t="str">
            <v>12th</v>
          </cell>
          <cell r="AD8" t="str">
            <v>Commerce</v>
          </cell>
          <cell r="AE8">
            <v>2015</v>
          </cell>
          <cell r="AF8">
            <v>500</v>
          </cell>
          <cell r="AG8">
            <v>282</v>
          </cell>
          <cell r="AH8">
            <v>0.56399999999999995</v>
          </cell>
          <cell r="AR8">
            <v>7711055</v>
          </cell>
          <cell r="AS8">
            <v>39</v>
          </cell>
          <cell r="AT8">
            <v>41</v>
          </cell>
          <cell r="AU8">
            <v>18</v>
          </cell>
          <cell r="AV8">
            <v>40</v>
          </cell>
          <cell r="AW8">
            <v>34</v>
          </cell>
          <cell r="AX8">
            <v>25</v>
          </cell>
          <cell r="AY8">
            <v>32</v>
          </cell>
          <cell r="AZ8">
            <v>29</v>
          </cell>
          <cell r="BA8">
            <v>33</v>
          </cell>
          <cell r="BB8">
            <v>273</v>
          </cell>
          <cell r="BC8">
            <v>17</v>
          </cell>
          <cell r="BD8">
            <v>0.45500000000000002</v>
          </cell>
        </row>
        <row r="9">
          <cell r="D9" t="str">
            <v>BUC/15/711/053</v>
          </cell>
          <cell r="G9" t="str">
            <v>ASHISH</v>
          </cell>
          <cell r="H9" t="str">
            <v>JAGDISH</v>
          </cell>
          <cell r="I9" t="str">
            <v>ANANDINI</v>
          </cell>
          <cell r="J9">
            <v>35626</v>
          </cell>
          <cell r="L9" t="str">
            <v>M</v>
          </cell>
          <cell r="M9" t="str">
            <v>KOLTA</v>
          </cell>
          <cell r="N9" t="str">
            <v>OBC</v>
          </cell>
          <cell r="O9" t="str">
            <v>N</v>
          </cell>
          <cell r="P9" t="str">
            <v>Hindu</v>
          </cell>
          <cell r="Q9">
            <v>7694934937</v>
          </cell>
          <cell r="S9" t="str">
            <v>858623551419</v>
          </cell>
          <cell r="T9" t="str">
            <v>KHAPRAPALI</v>
          </cell>
          <cell r="U9" t="str">
            <v>BARADOLI</v>
          </cell>
          <cell r="V9" t="str">
            <v>Pussore</v>
          </cell>
          <cell r="W9" t="str">
            <v>Raigarh</v>
          </cell>
          <cell r="X9" t="str">
            <v>CG</v>
          </cell>
          <cell r="Z9">
            <v>42184</v>
          </cell>
          <cell r="AC9" t="str">
            <v>12th</v>
          </cell>
          <cell r="AD9" t="str">
            <v>Commerce</v>
          </cell>
          <cell r="AE9">
            <v>2015</v>
          </cell>
          <cell r="AF9">
            <v>500</v>
          </cell>
          <cell r="AG9">
            <v>272</v>
          </cell>
          <cell r="AH9">
            <v>0.54400000000000004</v>
          </cell>
          <cell r="AR9">
            <v>7711053</v>
          </cell>
          <cell r="AS9">
            <v>41</v>
          </cell>
          <cell r="AT9">
            <v>45</v>
          </cell>
          <cell r="AU9">
            <v>26</v>
          </cell>
          <cell r="AV9">
            <v>53</v>
          </cell>
          <cell r="AW9">
            <v>36</v>
          </cell>
          <cell r="AX9">
            <v>27</v>
          </cell>
          <cell r="AY9">
            <v>27</v>
          </cell>
          <cell r="AZ9">
            <v>34</v>
          </cell>
          <cell r="BA9">
            <v>25</v>
          </cell>
          <cell r="BB9">
            <v>288</v>
          </cell>
          <cell r="BC9">
            <v>23</v>
          </cell>
          <cell r="BD9">
            <v>0.48</v>
          </cell>
        </row>
        <row r="10">
          <cell r="D10" t="str">
            <v>BUC/15/711/051</v>
          </cell>
          <cell r="G10" t="str">
            <v xml:space="preserve">ASHOK </v>
          </cell>
          <cell r="H10" t="str">
            <v>LAXMAN</v>
          </cell>
          <cell r="I10" t="str">
            <v>RUKMANI</v>
          </cell>
          <cell r="J10">
            <v>35160</v>
          </cell>
          <cell r="L10" t="str">
            <v>M</v>
          </cell>
          <cell r="M10" t="str">
            <v>GOND</v>
          </cell>
          <cell r="N10" t="str">
            <v>ST</v>
          </cell>
          <cell r="O10" t="str">
            <v>N</v>
          </cell>
          <cell r="P10" t="str">
            <v>Hindu</v>
          </cell>
          <cell r="Q10">
            <v>9926971227</v>
          </cell>
          <cell r="S10" t="str">
            <v>639686820908</v>
          </cell>
          <cell r="T10" t="str">
            <v>BONDA</v>
          </cell>
          <cell r="U10" t="str">
            <v>CH UMARIA</v>
          </cell>
          <cell r="V10" t="str">
            <v>Pussore</v>
          </cell>
          <cell r="W10" t="str">
            <v>Raigarh</v>
          </cell>
          <cell r="X10" t="str">
            <v>CG</v>
          </cell>
          <cell r="Z10">
            <v>42185</v>
          </cell>
          <cell r="AC10" t="str">
            <v>12th</v>
          </cell>
          <cell r="AD10" t="str">
            <v>Commerce</v>
          </cell>
          <cell r="AE10">
            <v>2015</v>
          </cell>
          <cell r="AF10">
            <v>500</v>
          </cell>
          <cell r="AG10">
            <v>215</v>
          </cell>
          <cell r="AH10">
            <v>0.43</v>
          </cell>
          <cell r="AR10">
            <v>7711051</v>
          </cell>
          <cell r="AS10">
            <v>41</v>
          </cell>
          <cell r="AT10">
            <v>34</v>
          </cell>
          <cell r="AU10">
            <v>17</v>
          </cell>
          <cell r="AV10">
            <v>31</v>
          </cell>
          <cell r="AW10">
            <v>31</v>
          </cell>
          <cell r="AX10">
            <v>25</v>
          </cell>
          <cell r="AY10">
            <v>28</v>
          </cell>
          <cell r="AZ10">
            <v>26</v>
          </cell>
          <cell r="BA10">
            <v>20</v>
          </cell>
          <cell r="BB10">
            <v>236</v>
          </cell>
          <cell r="BC10">
            <v>16</v>
          </cell>
          <cell r="BD10">
            <v>0.39333333333333331</v>
          </cell>
        </row>
        <row r="11">
          <cell r="G11" t="str">
            <v>CHANDRAPAL SHRIWAS</v>
          </cell>
          <cell r="H11" t="str">
            <v>NAN LAL SHRIWAS</v>
          </cell>
          <cell r="I11" t="str">
            <v>SATYABHAMA SHRIWAS</v>
          </cell>
          <cell r="J11">
            <v>35548</v>
          </cell>
          <cell r="L11" t="str">
            <v>M</v>
          </cell>
          <cell r="M11" t="str">
            <v>NAI</v>
          </cell>
          <cell r="N11" t="str">
            <v>OBC</v>
          </cell>
          <cell r="O11" t="str">
            <v>N</v>
          </cell>
          <cell r="P11" t="str">
            <v>Hindu</v>
          </cell>
          <cell r="Q11">
            <v>7869146741</v>
          </cell>
          <cell r="T11" t="str">
            <v>TETLA</v>
          </cell>
          <cell r="U11" t="str">
            <v>TETLA</v>
          </cell>
          <cell r="V11" t="str">
            <v>Pussore</v>
          </cell>
          <cell r="W11" t="str">
            <v>Raigarh</v>
          </cell>
          <cell r="X11" t="str">
            <v>CG</v>
          </cell>
          <cell r="Z11">
            <v>42191</v>
          </cell>
          <cell r="AC11" t="str">
            <v>12th</v>
          </cell>
          <cell r="AD11" t="str">
            <v>Bio Science</v>
          </cell>
          <cell r="AE11">
            <v>2015</v>
          </cell>
          <cell r="AF11">
            <v>500</v>
          </cell>
          <cell r="AG11">
            <v>262</v>
          </cell>
          <cell r="AH11">
            <v>0.52400000000000002</v>
          </cell>
          <cell r="BB11">
            <v>0</v>
          </cell>
          <cell r="BD11">
            <v>0</v>
          </cell>
        </row>
        <row r="12">
          <cell r="D12" t="str">
            <v>BUC/15/711/058</v>
          </cell>
          <cell r="G12" t="str">
            <v>DEEPAK PATEL</v>
          </cell>
          <cell r="H12" t="str">
            <v>ROHIT PATEL</v>
          </cell>
          <cell r="I12" t="str">
            <v>KENWRA PATEL</v>
          </cell>
          <cell r="J12">
            <v>35379</v>
          </cell>
          <cell r="L12" t="str">
            <v>M</v>
          </cell>
          <cell r="M12" t="str">
            <v>MALI</v>
          </cell>
          <cell r="N12" t="str">
            <v>OBC</v>
          </cell>
          <cell r="O12" t="str">
            <v>N</v>
          </cell>
          <cell r="P12" t="str">
            <v>Hindu</v>
          </cell>
          <cell r="Q12">
            <v>8085543075</v>
          </cell>
          <cell r="S12" t="str">
            <v>585337190472</v>
          </cell>
          <cell r="T12" t="str">
            <v>PUTKAPURI</v>
          </cell>
          <cell r="U12" t="str">
            <v>PUTKAPURI</v>
          </cell>
          <cell r="V12" t="str">
            <v>Pussore</v>
          </cell>
          <cell r="W12" t="str">
            <v>Raigarh</v>
          </cell>
          <cell r="X12" t="str">
            <v>CG</v>
          </cell>
          <cell r="Z12">
            <v>42189</v>
          </cell>
          <cell r="AC12" t="str">
            <v>12th</v>
          </cell>
          <cell r="AD12" t="str">
            <v>Commerce</v>
          </cell>
          <cell r="AE12">
            <v>2015</v>
          </cell>
          <cell r="AF12">
            <v>500</v>
          </cell>
          <cell r="AG12">
            <v>266</v>
          </cell>
          <cell r="AH12">
            <v>0.53200000000000003</v>
          </cell>
          <cell r="AR12">
            <v>7711058</v>
          </cell>
          <cell r="AS12">
            <v>46</v>
          </cell>
          <cell r="AT12">
            <v>21</v>
          </cell>
          <cell r="AU12">
            <v>18</v>
          </cell>
          <cell r="AV12">
            <v>40</v>
          </cell>
          <cell r="AW12">
            <v>37</v>
          </cell>
          <cell r="AX12">
            <v>30</v>
          </cell>
          <cell r="AY12">
            <v>26</v>
          </cell>
          <cell r="AZ12">
            <v>25</v>
          </cell>
          <cell r="BA12">
            <v>32</v>
          </cell>
          <cell r="BB12">
            <v>257</v>
          </cell>
          <cell r="BC12">
            <v>16</v>
          </cell>
          <cell r="BD12">
            <v>0.42833333333333334</v>
          </cell>
        </row>
        <row r="13">
          <cell r="D13" t="str">
            <v>BUC/15/711/061</v>
          </cell>
          <cell r="G13" t="str">
            <v>DEEPIKA</v>
          </cell>
          <cell r="H13" t="str">
            <v>SACHIDANAND</v>
          </cell>
          <cell r="I13" t="str">
            <v>GAYATRI</v>
          </cell>
          <cell r="J13">
            <v>35205</v>
          </cell>
          <cell r="L13" t="str">
            <v>F</v>
          </cell>
          <cell r="M13" t="str">
            <v>KOLTA</v>
          </cell>
          <cell r="N13" t="str">
            <v>OBC</v>
          </cell>
          <cell r="O13" t="str">
            <v>N</v>
          </cell>
          <cell r="P13" t="str">
            <v>Hindu</v>
          </cell>
          <cell r="Q13">
            <v>9179226337</v>
          </cell>
          <cell r="S13" t="str">
            <v>548087467509</v>
          </cell>
          <cell r="T13" t="str">
            <v>TINMINI</v>
          </cell>
          <cell r="U13" t="str">
            <v>TINMINI</v>
          </cell>
          <cell r="V13" t="str">
            <v>Pussore</v>
          </cell>
          <cell r="W13" t="str">
            <v>Raigarh</v>
          </cell>
          <cell r="X13" t="str">
            <v>CG</v>
          </cell>
          <cell r="Z13">
            <v>42192</v>
          </cell>
          <cell r="AC13" t="str">
            <v>12th</v>
          </cell>
          <cell r="AD13" t="str">
            <v>Commerce</v>
          </cell>
          <cell r="AE13">
            <v>2014</v>
          </cell>
          <cell r="AF13">
            <v>500</v>
          </cell>
          <cell r="AG13">
            <v>239</v>
          </cell>
          <cell r="AH13">
            <v>0.47799999999999998</v>
          </cell>
          <cell r="AR13">
            <v>7711061</v>
          </cell>
          <cell r="AS13">
            <v>44</v>
          </cell>
          <cell r="AT13">
            <v>36</v>
          </cell>
          <cell r="AU13">
            <v>31</v>
          </cell>
          <cell r="AV13">
            <v>46</v>
          </cell>
          <cell r="AW13">
            <v>33</v>
          </cell>
          <cell r="AX13">
            <v>32</v>
          </cell>
          <cell r="AY13">
            <v>26</v>
          </cell>
          <cell r="AZ13">
            <v>25</v>
          </cell>
          <cell r="BA13">
            <v>29</v>
          </cell>
          <cell r="BB13">
            <v>271</v>
          </cell>
          <cell r="BC13" t="str">
            <v>ABS</v>
          </cell>
          <cell r="BD13">
            <v>0.45166666666666666</v>
          </cell>
        </row>
        <row r="14">
          <cell r="D14" t="str">
            <v>BUC/15/711/057</v>
          </cell>
          <cell r="G14" t="str">
            <v>DEEPIKA SETH</v>
          </cell>
          <cell r="H14" t="str">
            <v>SET RAM SETH</v>
          </cell>
          <cell r="I14" t="str">
            <v>KAJAL SETH</v>
          </cell>
          <cell r="J14">
            <v>34123</v>
          </cell>
          <cell r="L14" t="str">
            <v>F</v>
          </cell>
          <cell r="M14" t="str">
            <v>DHOBI</v>
          </cell>
          <cell r="N14" t="str">
            <v>OBC</v>
          </cell>
          <cell r="O14" t="str">
            <v>Y</v>
          </cell>
          <cell r="P14" t="str">
            <v>Hindu</v>
          </cell>
          <cell r="Q14">
            <v>9630243681</v>
          </cell>
          <cell r="S14" t="str">
            <v>850450967397</v>
          </cell>
          <cell r="T14" t="str">
            <v>SUTUPALI</v>
          </cell>
          <cell r="U14" t="str">
            <v>Padigaon</v>
          </cell>
          <cell r="V14" t="str">
            <v>Pussore</v>
          </cell>
          <cell r="W14" t="str">
            <v>Raigarh</v>
          </cell>
          <cell r="X14" t="str">
            <v>CG</v>
          </cell>
          <cell r="Z14">
            <v>42191</v>
          </cell>
          <cell r="AC14" t="str">
            <v>12th</v>
          </cell>
          <cell r="AD14" t="str">
            <v>Commerce</v>
          </cell>
          <cell r="AE14">
            <v>2014</v>
          </cell>
          <cell r="AF14">
            <v>500</v>
          </cell>
          <cell r="AG14">
            <v>191</v>
          </cell>
          <cell r="AH14">
            <v>0.38200000000000001</v>
          </cell>
          <cell r="AR14">
            <v>7711057</v>
          </cell>
          <cell r="AS14">
            <v>42</v>
          </cell>
          <cell r="AT14">
            <v>26</v>
          </cell>
          <cell r="AU14">
            <v>21</v>
          </cell>
          <cell r="AV14">
            <v>44</v>
          </cell>
          <cell r="AW14">
            <v>38</v>
          </cell>
          <cell r="AX14">
            <v>26</v>
          </cell>
          <cell r="AY14">
            <v>40</v>
          </cell>
          <cell r="AZ14">
            <v>28</v>
          </cell>
          <cell r="BA14">
            <v>28</v>
          </cell>
          <cell r="BB14">
            <v>272</v>
          </cell>
          <cell r="BC14">
            <v>16</v>
          </cell>
          <cell r="BD14">
            <v>0.45333333333333331</v>
          </cell>
        </row>
        <row r="15">
          <cell r="D15" t="str">
            <v>BUC/15/711/060</v>
          </cell>
          <cell r="G15" t="str">
            <v>DIVYA SAHU</v>
          </cell>
          <cell r="H15" t="str">
            <v>JAYLAL SAHU</v>
          </cell>
          <cell r="I15" t="str">
            <v>LATA SAHU</v>
          </cell>
          <cell r="J15">
            <v>35308</v>
          </cell>
          <cell r="L15" t="str">
            <v>F</v>
          </cell>
          <cell r="M15" t="str">
            <v>TELI</v>
          </cell>
          <cell r="N15" t="str">
            <v>OBC</v>
          </cell>
          <cell r="O15" t="str">
            <v>N</v>
          </cell>
          <cell r="P15" t="str">
            <v>Hindu</v>
          </cell>
          <cell r="Q15">
            <v>9098188863</v>
          </cell>
          <cell r="S15" t="str">
            <v>666541704764</v>
          </cell>
          <cell r="T15" t="str">
            <v>KOTMARA</v>
          </cell>
          <cell r="U15" t="str">
            <v>JATRI</v>
          </cell>
          <cell r="V15" t="str">
            <v>Pussore</v>
          </cell>
          <cell r="W15" t="str">
            <v>Raigarh</v>
          </cell>
          <cell r="X15" t="str">
            <v>CG</v>
          </cell>
          <cell r="Z15">
            <v>42192</v>
          </cell>
          <cell r="AC15" t="str">
            <v>12th</v>
          </cell>
          <cell r="AD15" t="str">
            <v>Maths Science</v>
          </cell>
          <cell r="AE15">
            <v>2014</v>
          </cell>
          <cell r="AF15">
            <v>500</v>
          </cell>
          <cell r="AG15">
            <v>281</v>
          </cell>
          <cell r="AH15">
            <v>0.56200000000000006</v>
          </cell>
          <cell r="AR15">
            <v>7711060</v>
          </cell>
          <cell r="AS15">
            <v>45</v>
          </cell>
          <cell r="AT15">
            <v>27</v>
          </cell>
          <cell r="AU15">
            <v>31</v>
          </cell>
          <cell r="AV15">
            <v>30</v>
          </cell>
          <cell r="AW15">
            <v>36</v>
          </cell>
          <cell r="AX15">
            <v>27</v>
          </cell>
          <cell r="AY15">
            <v>34</v>
          </cell>
          <cell r="AZ15">
            <v>31</v>
          </cell>
          <cell r="BA15">
            <v>41</v>
          </cell>
          <cell r="BB15">
            <v>271</v>
          </cell>
          <cell r="BC15">
            <v>20</v>
          </cell>
          <cell r="BD15">
            <v>0.45166666666666666</v>
          </cell>
        </row>
        <row r="16">
          <cell r="G16" t="str">
            <v>DOLNARAYAN SIDAR</v>
          </cell>
          <cell r="H16" t="str">
            <v>RAJ KUMAR SIDAR</v>
          </cell>
          <cell r="I16" t="str">
            <v>MAN KUNWAR SIDAR</v>
          </cell>
          <cell r="J16">
            <v>35229</v>
          </cell>
          <cell r="L16" t="str">
            <v>M</v>
          </cell>
          <cell r="M16" t="str">
            <v>SANWRA</v>
          </cell>
          <cell r="N16" t="str">
            <v>ST</v>
          </cell>
          <cell r="O16" t="str">
            <v>N</v>
          </cell>
          <cell r="P16" t="str">
            <v>Hindu</v>
          </cell>
          <cell r="Q16">
            <v>7389482781</v>
          </cell>
          <cell r="T16" t="str">
            <v>RAIBAR</v>
          </cell>
          <cell r="U16" t="str">
            <v>CHIKHLI</v>
          </cell>
          <cell r="V16" t="str">
            <v>Pussore</v>
          </cell>
          <cell r="W16" t="str">
            <v>Raigarh</v>
          </cell>
          <cell r="X16" t="str">
            <v>CG</v>
          </cell>
          <cell r="Z16">
            <v>42191</v>
          </cell>
          <cell r="AC16" t="str">
            <v>12th</v>
          </cell>
          <cell r="AD16" t="str">
            <v>Commerce</v>
          </cell>
          <cell r="AE16">
            <v>2015</v>
          </cell>
          <cell r="AF16">
            <v>500</v>
          </cell>
          <cell r="AG16">
            <v>336</v>
          </cell>
          <cell r="AH16">
            <v>0.67200000000000004</v>
          </cell>
          <cell r="BB16">
            <v>0</v>
          </cell>
          <cell r="BD16">
            <v>0</v>
          </cell>
        </row>
        <row r="17">
          <cell r="D17" t="str">
            <v>BUC/15/711/059</v>
          </cell>
          <cell r="G17" t="str">
            <v>DURGESH</v>
          </cell>
          <cell r="H17" t="str">
            <v>SWAYAMBAR</v>
          </cell>
          <cell r="I17" t="str">
            <v>SHUKANTI</v>
          </cell>
          <cell r="J17">
            <v>35259</v>
          </cell>
          <cell r="L17" t="str">
            <v>M</v>
          </cell>
          <cell r="M17" t="str">
            <v>KOLTA</v>
          </cell>
          <cell r="N17" t="str">
            <v>OBC</v>
          </cell>
          <cell r="O17" t="str">
            <v>N</v>
          </cell>
          <cell r="P17" t="str">
            <v>Hindu</v>
          </cell>
          <cell r="Q17">
            <v>7879578034</v>
          </cell>
          <cell r="S17" t="str">
            <v>466835794971</v>
          </cell>
          <cell r="T17" t="str">
            <v>CH UMARIA</v>
          </cell>
          <cell r="U17" t="str">
            <v>CH UMARIA</v>
          </cell>
          <cell r="V17" t="str">
            <v>Pussore</v>
          </cell>
          <cell r="W17" t="str">
            <v>Raigarh</v>
          </cell>
          <cell r="X17" t="str">
            <v>CG</v>
          </cell>
          <cell r="Z17">
            <v>42186</v>
          </cell>
          <cell r="AC17" t="str">
            <v>12th</v>
          </cell>
          <cell r="AD17" t="str">
            <v>Commerce</v>
          </cell>
          <cell r="AE17">
            <v>2015</v>
          </cell>
          <cell r="AF17">
            <v>500</v>
          </cell>
          <cell r="AG17">
            <v>303</v>
          </cell>
          <cell r="AH17">
            <v>0.60599999999999998</v>
          </cell>
          <cell r="AR17">
            <v>7711059</v>
          </cell>
          <cell r="AS17">
            <v>46</v>
          </cell>
          <cell r="AT17">
            <v>26</v>
          </cell>
          <cell r="AU17">
            <v>23</v>
          </cell>
          <cell r="AV17">
            <v>62</v>
          </cell>
          <cell r="AW17">
            <v>30</v>
          </cell>
          <cell r="AX17">
            <v>31</v>
          </cell>
          <cell r="AY17">
            <v>33</v>
          </cell>
          <cell r="AZ17">
            <v>29</v>
          </cell>
          <cell r="BA17">
            <v>38</v>
          </cell>
          <cell r="BB17">
            <v>295</v>
          </cell>
          <cell r="BC17">
            <v>21</v>
          </cell>
          <cell r="BD17">
            <v>0.49166666666666664</v>
          </cell>
        </row>
        <row r="18">
          <cell r="G18" t="str">
            <v>GAJANAN PRADHAN</v>
          </cell>
          <cell r="H18" t="str">
            <v>GUNNIDHI PRADHAN</v>
          </cell>
          <cell r="I18" t="str">
            <v>RANGWATI PRADHAN</v>
          </cell>
          <cell r="J18">
            <v>33857</v>
          </cell>
          <cell r="L18" t="str">
            <v>M</v>
          </cell>
          <cell r="M18" t="str">
            <v>KOLTA</v>
          </cell>
          <cell r="N18" t="str">
            <v>OBC</v>
          </cell>
          <cell r="O18" t="str">
            <v>N</v>
          </cell>
          <cell r="P18" t="str">
            <v>Hindu</v>
          </cell>
          <cell r="Q18">
            <v>7828925580</v>
          </cell>
          <cell r="T18" t="str">
            <v>Pussore</v>
          </cell>
          <cell r="U18" t="str">
            <v>Pussore</v>
          </cell>
          <cell r="V18" t="str">
            <v>Pussore</v>
          </cell>
          <cell r="W18" t="str">
            <v>Raigarh</v>
          </cell>
          <cell r="X18" t="str">
            <v>CG</v>
          </cell>
          <cell r="Z18">
            <v>42192</v>
          </cell>
          <cell r="AC18" t="str">
            <v>12th</v>
          </cell>
          <cell r="AD18" t="str">
            <v>ART</v>
          </cell>
          <cell r="AE18">
            <v>2012</v>
          </cell>
          <cell r="AF18">
            <v>500</v>
          </cell>
          <cell r="AG18">
            <v>359</v>
          </cell>
          <cell r="AH18">
            <v>0.71799999999999997</v>
          </cell>
          <cell r="BB18">
            <v>0</v>
          </cell>
          <cell r="BD18">
            <v>0</v>
          </cell>
        </row>
        <row r="19">
          <cell r="G19" t="str">
            <v>GULAB PATEL</v>
          </cell>
          <cell r="H19" t="str">
            <v>BHAGWAT PATEL</v>
          </cell>
          <cell r="I19" t="str">
            <v>LATA PATEL</v>
          </cell>
          <cell r="J19">
            <v>35806</v>
          </cell>
          <cell r="L19" t="str">
            <v>M</v>
          </cell>
          <cell r="M19" t="str">
            <v>MALI</v>
          </cell>
          <cell r="N19" t="str">
            <v>OBC</v>
          </cell>
          <cell r="O19" t="str">
            <v>N</v>
          </cell>
          <cell r="P19" t="str">
            <v>Hindu</v>
          </cell>
          <cell r="Q19">
            <v>8359957148</v>
          </cell>
          <cell r="T19" t="str">
            <v>PUTKAPURI</v>
          </cell>
          <cell r="U19" t="str">
            <v>PUTKAPURI</v>
          </cell>
          <cell r="V19" t="str">
            <v>Pussore</v>
          </cell>
          <cell r="W19" t="str">
            <v>Raigarh</v>
          </cell>
          <cell r="X19" t="str">
            <v>CG</v>
          </cell>
          <cell r="Z19">
            <v>42191</v>
          </cell>
          <cell r="AC19" t="str">
            <v>12th</v>
          </cell>
          <cell r="AD19" t="str">
            <v>Commerce</v>
          </cell>
          <cell r="AE19">
            <v>2015</v>
          </cell>
          <cell r="AF19">
            <v>500</v>
          </cell>
          <cell r="AG19">
            <v>236</v>
          </cell>
          <cell r="AH19">
            <v>0.47199999999999998</v>
          </cell>
          <cell r="BB19">
            <v>0</v>
          </cell>
          <cell r="BD19">
            <v>0</v>
          </cell>
        </row>
        <row r="20">
          <cell r="D20" t="str">
            <v>BUC/15/711/067</v>
          </cell>
          <cell r="G20" t="str">
            <v>JHASKETAN SAO</v>
          </cell>
          <cell r="H20" t="str">
            <v>PADMALOCHAN SAO</v>
          </cell>
          <cell r="I20" t="str">
            <v>PADMAWATI SAO</v>
          </cell>
          <cell r="J20">
            <v>35652</v>
          </cell>
          <cell r="L20" t="str">
            <v>M</v>
          </cell>
          <cell r="M20" t="str">
            <v>TELI</v>
          </cell>
          <cell r="N20" t="str">
            <v>OBC</v>
          </cell>
          <cell r="O20" t="str">
            <v>N</v>
          </cell>
          <cell r="P20" t="str">
            <v>Hindu</v>
          </cell>
          <cell r="Q20">
            <v>8349591502</v>
          </cell>
          <cell r="S20" t="str">
            <v>953206427703</v>
          </cell>
          <cell r="T20" t="str">
            <v>BARPALI</v>
          </cell>
          <cell r="U20" t="str">
            <v>BADE BHANDAR</v>
          </cell>
          <cell r="V20" t="str">
            <v>Pussore</v>
          </cell>
          <cell r="W20" t="str">
            <v>Raigarh</v>
          </cell>
          <cell r="X20" t="str">
            <v>CG</v>
          </cell>
          <cell r="Z20">
            <v>42192</v>
          </cell>
          <cell r="AC20" t="str">
            <v>12th</v>
          </cell>
          <cell r="AD20" t="str">
            <v>Commerce</v>
          </cell>
          <cell r="AE20">
            <v>2015</v>
          </cell>
          <cell r="AF20">
            <v>500</v>
          </cell>
          <cell r="AG20">
            <v>336</v>
          </cell>
          <cell r="AH20">
            <v>0.67200000000000004</v>
          </cell>
          <cell r="AR20">
            <v>7711067</v>
          </cell>
          <cell r="AS20">
            <v>49</v>
          </cell>
          <cell r="AT20">
            <v>41</v>
          </cell>
          <cell r="AU20">
            <v>35</v>
          </cell>
          <cell r="AV20">
            <v>52</v>
          </cell>
          <cell r="AW20">
            <v>41</v>
          </cell>
          <cell r="AX20">
            <v>46</v>
          </cell>
          <cell r="AY20">
            <v>35</v>
          </cell>
          <cell r="AZ20">
            <v>40</v>
          </cell>
          <cell r="BA20">
            <v>46</v>
          </cell>
          <cell r="BB20">
            <v>350</v>
          </cell>
          <cell r="BC20">
            <v>17</v>
          </cell>
          <cell r="BD20">
            <v>0.58333333333333337</v>
          </cell>
        </row>
        <row r="21">
          <cell r="D21" t="str">
            <v>BUC/15/711/065</v>
          </cell>
          <cell r="G21" t="str">
            <v>JYOTI PRADHAN</v>
          </cell>
          <cell r="H21" t="str">
            <v>MAHABIR PRADHAN</v>
          </cell>
          <cell r="I21" t="str">
            <v>TAPASWINI PRADHAN</v>
          </cell>
          <cell r="J21">
            <v>35873</v>
          </cell>
          <cell r="L21" t="str">
            <v>F</v>
          </cell>
          <cell r="M21" t="str">
            <v>KOLTA</v>
          </cell>
          <cell r="N21" t="str">
            <v>OBC</v>
          </cell>
          <cell r="O21" t="str">
            <v>N</v>
          </cell>
          <cell r="P21" t="str">
            <v>Hindu</v>
          </cell>
          <cell r="Q21">
            <v>9630870502</v>
          </cell>
          <cell r="S21" t="str">
            <v>904257785007</v>
          </cell>
          <cell r="T21" t="str">
            <v>BAGHADOLA</v>
          </cell>
          <cell r="U21" t="str">
            <v>BAGHADOLA</v>
          </cell>
          <cell r="V21" t="str">
            <v>Pussore</v>
          </cell>
          <cell r="W21" t="str">
            <v>Raigarh</v>
          </cell>
          <cell r="X21" t="str">
            <v>CG</v>
          </cell>
          <cell r="Z21">
            <v>42189</v>
          </cell>
          <cell r="AC21" t="str">
            <v>12th</v>
          </cell>
          <cell r="AD21" t="str">
            <v>Bio Science</v>
          </cell>
          <cell r="AE21">
            <v>2015</v>
          </cell>
          <cell r="AF21">
            <v>500</v>
          </cell>
          <cell r="AG21">
            <v>268</v>
          </cell>
          <cell r="AH21">
            <v>0.53600000000000003</v>
          </cell>
          <cell r="AR21">
            <v>7711065</v>
          </cell>
          <cell r="AS21">
            <v>54</v>
          </cell>
          <cell r="AT21">
            <v>39</v>
          </cell>
          <cell r="AU21">
            <v>35</v>
          </cell>
          <cell r="AV21">
            <v>32</v>
          </cell>
          <cell r="AW21">
            <v>34</v>
          </cell>
          <cell r="AX21">
            <v>29</v>
          </cell>
          <cell r="AY21">
            <v>42</v>
          </cell>
          <cell r="AZ21">
            <v>38</v>
          </cell>
          <cell r="BA21">
            <v>40</v>
          </cell>
          <cell r="BB21">
            <v>308</v>
          </cell>
          <cell r="BC21">
            <v>18</v>
          </cell>
          <cell r="BD21">
            <v>0.51333333333333331</v>
          </cell>
        </row>
        <row r="22">
          <cell r="G22" t="str">
            <v>JYOTI SIDAR</v>
          </cell>
          <cell r="H22" t="str">
            <v>KIRTAN SIDAR</v>
          </cell>
          <cell r="I22" t="str">
            <v>URKULI SIDAR</v>
          </cell>
          <cell r="J22">
            <v>35616</v>
          </cell>
          <cell r="L22" t="str">
            <v>F</v>
          </cell>
          <cell r="M22" t="str">
            <v>SANWRA</v>
          </cell>
          <cell r="N22" t="str">
            <v>ST</v>
          </cell>
          <cell r="O22" t="str">
            <v>N</v>
          </cell>
          <cell r="P22" t="str">
            <v>Hindu</v>
          </cell>
          <cell r="Q22">
            <v>8827512323</v>
          </cell>
          <cell r="T22" t="str">
            <v>Pussore</v>
          </cell>
          <cell r="U22" t="str">
            <v>Pussore</v>
          </cell>
          <cell r="V22" t="str">
            <v>Pussore</v>
          </cell>
          <cell r="W22" t="str">
            <v>Raigarh</v>
          </cell>
          <cell r="X22" t="str">
            <v>CG</v>
          </cell>
          <cell r="Z22">
            <v>42191</v>
          </cell>
          <cell r="AC22" t="str">
            <v>12th</v>
          </cell>
          <cell r="AD22" t="str">
            <v>Commerce</v>
          </cell>
          <cell r="AE22">
            <v>2015</v>
          </cell>
          <cell r="AF22">
            <v>500</v>
          </cell>
          <cell r="AG22">
            <v>335</v>
          </cell>
          <cell r="AH22">
            <v>0.67</v>
          </cell>
          <cell r="BB22">
            <v>0</v>
          </cell>
          <cell r="BD22">
            <v>0</v>
          </cell>
        </row>
        <row r="23">
          <cell r="D23" t="str">
            <v>BUC/15/711/069</v>
          </cell>
          <cell r="G23" t="str">
            <v>KAILASH</v>
          </cell>
          <cell r="H23" t="str">
            <v>CHANDRIKA</v>
          </cell>
          <cell r="I23" t="str">
            <v>SUKANTI</v>
          </cell>
          <cell r="J23">
            <v>35237</v>
          </cell>
          <cell r="L23" t="str">
            <v>M</v>
          </cell>
          <cell r="M23" t="str">
            <v>KUMHAR</v>
          </cell>
          <cell r="N23" t="str">
            <v>OBC</v>
          </cell>
          <cell r="O23" t="str">
            <v>N</v>
          </cell>
          <cell r="P23" t="str">
            <v>Hindu</v>
          </cell>
          <cell r="Q23">
            <v>8462875760</v>
          </cell>
          <cell r="S23" t="str">
            <v>301459367102</v>
          </cell>
          <cell r="T23" t="str">
            <v>RAIPALI</v>
          </cell>
          <cell r="U23" t="str">
            <v>BARADOLI</v>
          </cell>
          <cell r="V23" t="str">
            <v>Pussore</v>
          </cell>
          <cell r="W23" t="str">
            <v>Raigarh</v>
          </cell>
          <cell r="X23" t="str">
            <v>CG</v>
          </cell>
          <cell r="Z23">
            <v>42188</v>
          </cell>
          <cell r="AC23" t="str">
            <v>12th</v>
          </cell>
          <cell r="AD23" t="str">
            <v>Commerce</v>
          </cell>
          <cell r="AE23">
            <v>2014</v>
          </cell>
          <cell r="AF23">
            <v>500</v>
          </cell>
          <cell r="AG23">
            <v>257</v>
          </cell>
          <cell r="AH23">
            <v>0.51400000000000001</v>
          </cell>
          <cell r="AR23">
            <v>7711069</v>
          </cell>
          <cell r="AS23">
            <v>51</v>
          </cell>
          <cell r="AT23">
            <v>37</v>
          </cell>
          <cell r="AU23">
            <v>25</v>
          </cell>
          <cell r="AV23">
            <v>48</v>
          </cell>
          <cell r="AW23">
            <v>40</v>
          </cell>
          <cell r="AX23">
            <v>32</v>
          </cell>
          <cell r="AY23">
            <v>32</v>
          </cell>
          <cell r="AZ23">
            <v>32</v>
          </cell>
          <cell r="BA23">
            <v>38</v>
          </cell>
          <cell r="BB23">
            <v>310</v>
          </cell>
          <cell r="BC23">
            <v>21</v>
          </cell>
          <cell r="BD23">
            <v>0.51666666666666672</v>
          </cell>
        </row>
        <row r="24">
          <cell r="D24" t="str">
            <v>BUC/15/711/070</v>
          </cell>
          <cell r="G24" t="str">
            <v>KAMLESH</v>
          </cell>
          <cell r="H24" t="str">
            <v>DURGA CHARAN</v>
          </cell>
          <cell r="I24" t="str">
            <v>TEEJA BAI</v>
          </cell>
          <cell r="J24">
            <v>35014</v>
          </cell>
          <cell r="L24" t="str">
            <v>M</v>
          </cell>
          <cell r="M24" t="str">
            <v>RAWAT</v>
          </cell>
          <cell r="N24" t="str">
            <v>OBC</v>
          </cell>
          <cell r="O24" t="str">
            <v>N</v>
          </cell>
          <cell r="P24" t="str">
            <v>Hindu</v>
          </cell>
          <cell r="Q24">
            <v>7581902489</v>
          </cell>
          <cell r="S24" t="str">
            <v>552326283567</v>
          </cell>
          <cell r="T24" t="str">
            <v>RAIPALI</v>
          </cell>
          <cell r="U24" t="str">
            <v>BARADOLI</v>
          </cell>
          <cell r="V24" t="str">
            <v>Pussore</v>
          </cell>
          <cell r="W24" t="str">
            <v>Raigarh</v>
          </cell>
          <cell r="X24" t="str">
            <v>CG</v>
          </cell>
          <cell r="Z24">
            <v>42189</v>
          </cell>
          <cell r="AC24" t="str">
            <v>12th</v>
          </cell>
          <cell r="AD24" t="str">
            <v>Commerce</v>
          </cell>
          <cell r="AE24">
            <v>2015</v>
          </cell>
          <cell r="AF24">
            <v>500</v>
          </cell>
          <cell r="AG24">
            <v>263</v>
          </cell>
          <cell r="AH24">
            <v>0.52600000000000002</v>
          </cell>
          <cell r="AR24">
            <v>7711070</v>
          </cell>
          <cell r="AS24">
            <v>49</v>
          </cell>
          <cell r="AT24">
            <v>37</v>
          </cell>
          <cell r="AU24">
            <v>27</v>
          </cell>
          <cell r="AV24">
            <v>28</v>
          </cell>
          <cell r="AW24">
            <v>38</v>
          </cell>
          <cell r="AX24">
            <v>42</v>
          </cell>
          <cell r="AY24">
            <v>22</v>
          </cell>
          <cell r="AZ24">
            <v>36</v>
          </cell>
          <cell r="BA24">
            <v>29</v>
          </cell>
          <cell r="BB24">
            <v>281</v>
          </cell>
          <cell r="BC24">
            <v>20</v>
          </cell>
          <cell r="BD24">
            <v>0.46833333333333332</v>
          </cell>
        </row>
        <row r="25">
          <cell r="D25" t="str">
            <v>BUC/15/711/068</v>
          </cell>
          <cell r="G25" t="str">
            <v>KHIRSAGAR</v>
          </cell>
          <cell r="H25" t="str">
            <v>DILESHWAR</v>
          </cell>
          <cell r="I25" t="str">
            <v>SAVITA</v>
          </cell>
          <cell r="J25">
            <v>35539</v>
          </cell>
          <cell r="L25" t="str">
            <v>M</v>
          </cell>
          <cell r="M25" t="str">
            <v>KOLTA</v>
          </cell>
          <cell r="N25" t="str">
            <v>OBC</v>
          </cell>
          <cell r="O25" t="str">
            <v>N</v>
          </cell>
          <cell r="P25" t="str">
            <v>Hindu</v>
          </cell>
          <cell r="Q25">
            <v>8085519947</v>
          </cell>
          <cell r="S25" t="str">
            <v>326020942526</v>
          </cell>
          <cell r="T25" t="str">
            <v>CH UMARIA</v>
          </cell>
          <cell r="U25" t="str">
            <v>CH UMARIA</v>
          </cell>
          <cell r="V25" t="str">
            <v>Pussore</v>
          </cell>
          <cell r="W25" t="str">
            <v>Raigarh</v>
          </cell>
          <cell r="X25" t="str">
            <v>CG</v>
          </cell>
          <cell r="Z25">
            <v>42189</v>
          </cell>
          <cell r="AC25" t="str">
            <v>12th</v>
          </cell>
          <cell r="AD25" t="str">
            <v>Maths Science</v>
          </cell>
          <cell r="AE25">
            <v>2015</v>
          </cell>
          <cell r="AF25">
            <v>500</v>
          </cell>
          <cell r="AG25">
            <v>318</v>
          </cell>
          <cell r="AH25">
            <v>0.63600000000000001</v>
          </cell>
          <cell r="AR25">
            <v>7711068</v>
          </cell>
          <cell r="AS25">
            <v>47</v>
          </cell>
          <cell r="AT25">
            <v>47</v>
          </cell>
          <cell r="AU25">
            <v>18</v>
          </cell>
          <cell r="AV25">
            <v>50</v>
          </cell>
          <cell r="AW25">
            <v>32</v>
          </cell>
          <cell r="AX25">
            <v>48</v>
          </cell>
          <cell r="AY25">
            <v>32</v>
          </cell>
          <cell r="AZ25">
            <v>25</v>
          </cell>
          <cell r="BA25">
            <v>25</v>
          </cell>
          <cell r="BB25">
            <v>306</v>
          </cell>
          <cell r="BC25">
            <v>23</v>
          </cell>
          <cell r="BD25">
            <v>0.51</v>
          </cell>
        </row>
        <row r="26">
          <cell r="D26" t="str">
            <v>BUC/15/711/071</v>
          </cell>
          <cell r="G26" t="str">
            <v>LALIMA SAO</v>
          </cell>
          <cell r="H26" t="str">
            <v>MANOHAR SAO</v>
          </cell>
          <cell r="I26" t="str">
            <v>SHAVITRI SAO</v>
          </cell>
          <cell r="J26">
            <v>35713</v>
          </cell>
          <cell r="L26" t="str">
            <v>F</v>
          </cell>
          <cell r="M26" t="str">
            <v>TELI</v>
          </cell>
          <cell r="N26" t="str">
            <v>OBC</v>
          </cell>
          <cell r="O26" t="str">
            <v>N</v>
          </cell>
          <cell r="P26" t="str">
            <v>Hindu</v>
          </cell>
          <cell r="Q26">
            <v>8085910879</v>
          </cell>
          <cell r="S26" t="str">
            <v>408785854007</v>
          </cell>
          <cell r="T26" t="str">
            <v>TADOLA</v>
          </cell>
          <cell r="U26" t="str">
            <v>TADOLA</v>
          </cell>
          <cell r="V26" t="str">
            <v>Pussore</v>
          </cell>
          <cell r="W26" t="str">
            <v>Raigarh</v>
          </cell>
          <cell r="X26" t="str">
            <v>CG</v>
          </cell>
          <cell r="Z26">
            <v>42188</v>
          </cell>
          <cell r="AC26" t="str">
            <v>12th</v>
          </cell>
          <cell r="AD26" t="str">
            <v>Commerce</v>
          </cell>
          <cell r="AE26">
            <v>2015</v>
          </cell>
          <cell r="AF26">
            <v>500</v>
          </cell>
          <cell r="AG26">
            <v>332</v>
          </cell>
          <cell r="AH26">
            <v>0.66400000000000003</v>
          </cell>
          <cell r="AR26">
            <v>7711071</v>
          </cell>
          <cell r="AS26">
            <v>47</v>
          </cell>
          <cell r="AT26">
            <v>48</v>
          </cell>
          <cell r="AU26">
            <v>31</v>
          </cell>
          <cell r="AV26">
            <v>32</v>
          </cell>
          <cell r="AW26">
            <v>40</v>
          </cell>
          <cell r="AX26">
            <v>36</v>
          </cell>
          <cell r="AY26">
            <v>31</v>
          </cell>
          <cell r="AZ26">
            <v>47</v>
          </cell>
          <cell r="BA26">
            <v>50</v>
          </cell>
          <cell r="BB26">
            <v>331</v>
          </cell>
          <cell r="BC26">
            <v>19</v>
          </cell>
          <cell r="BD26">
            <v>0.55166666666666664</v>
          </cell>
        </row>
        <row r="27">
          <cell r="D27" t="str">
            <v>BUC/15/711/072</v>
          </cell>
          <cell r="G27" t="str">
            <v>MAHESH SAO</v>
          </cell>
          <cell r="H27" t="str">
            <v>CHAIT RAM SAO</v>
          </cell>
          <cell r="I27" t="str">
            <v>ANJANI SAO</v>
          </cell>
          <cell r="J27">
            <v>35715</v>
          </cell>
          <cell r="L27" t="str">
            <v>M</v>
          </cell>
          <cell r="M27" t="str">
            <v>TELI</v>
          </cell>
          <cell r="N27" t="str">
            <v>OBC</v>
          </cell>
          <cell r="O27" t="str">
            <v>N</v>
          </cell>
          <cell r="P27" t="str">
            <v>Hindu</v>
          </cell>
          <cell r="Q27">
            <v>7869725189</v>
          </cell>
          <cell r="S27" t="str">
            <v>908256138677</v>
          </cell>
          <cell r="T27" t="str">
            <v>BADE HARDI</v>
          </cell>
          <cell r="U27" t="str">
            <v>BADE HARDI</v>
          </cell>
          <cell r="V27" t="str">
            <v>Pussore</v>
          </cell>
          <cell r="W27" t="str">
            <v>Raigarh</v>
          </cell>
          <cell r="X27" t="str">
            <v>CG</v>
          </cell>
          <cell r="Z27">
            <v>42189</v>
          </cell>
          <cell r="AC27" t="str">
            <v>12th</v>
          </cell>
          <cell r="AD27" t="str">
            <v>Commerce</v>
          </cell>
          <cell r="AE27">
            <v>2015</v>
          </cell>
          <cell r="AF27">
            <v>500</v>
          </cell>
          <cell r="AG27">
            <v>277</v>
          </cell>
          <cell r="AH27">
            <v>0.55400000000000005</v>
          </cell>
          <cell r="AR27">
            <v>7711072</v>
          </cell>
          <cell r="AS27">
            <v>57</v>
          </cell>
          <cell r="AT27">
            <v>46</v>
          </cell>
          <cell r="AU27">
            <v>31</v>
          </cell>
          <cell r="AV27">
            <v>56</v>
          </cell>
          <cell r="AW27">
            <v>41</v>
          </cell>
          <cell r="AX27">
            <v>40</v>
          </cell>
          <cell r="AY27">
            <v>46</v>
          </cell>
          <cell r="AZ27">
            <v>45</v>
          </cell>
          <cell r="BA27">
            <v>50</v>
          </cell>
          <cell r="BB27">
            <v>381</v>
          </cell>
          <cell r="BC27">
            <v>22</v>
          </cell>
          <cell r="BD27">
            <v>0.63500000000000001</v>
          </cell>
        </row>
        <row r="28">
          <cell r="G28" t="str">
            <v>MANISH PATEL</v>
          </cell>
          <cell r="H28" t="str">
            <v>HEMANAND PATEL</v>
          </cell>
          <cell r="I28" t="str">
            <v>ANAND KUNWAR PATEL</v>
          </cell>
          <cell r="J28">
            <v>35566</v>
          </cell>
          <cell r="L28" t="str">
            <v>M</v>
          </cell>
          <cell r="M28" t="str">
            <v>MALI</v>
          </cell>
          <cell r="N28" t="str">
            <v>OBC</v>
          </cell>
          <cell r="O28" t="str">
            <v>N</v>
          </cell>
          <cell r="P28" t="str">
            <v>Hindu</v>
          </cell>
          <cell r="Q28">
            <v>9589945138</v>
          </cell>
          <cell r="T28" t="str">
            <v>SUKUL BHATLI</v>
          </cell>
          <cell r="U28" t="str">
            <v>TADOLA</v>
          </cell>
          <cell r="V28" t="str">
            <v>Pussore</v>
          </cell>
          <cell r="W28" t="str">
            <v>Raigarh</v>
          </cell>
          <cell r="X28" t="str">
            <v>CG</v>
          </cell>
          <cell r="Z28">
            <v>42191</v>
          </cell>
          <cell r="AC28" t="str">
            <v>12th</v>
          </cell>
          <cell r="AD28" t="str">
            <v>Commerce</v>
          </cell>
          <cell r="AE28">
            <v>2015</v>
          </cell>
          <cell r="AF28">
            <v>500</v>
          </cell>
          <cell r="AG28">
            <v>270</v>
          </cell>
          <cell r="AH28">
            <v>0.54</v>
          </cell>
          <cell r="BB28">
            <v>0</v>
          </cell>
          <cell r="BD28">
            <v>0</v>
          </cell>
        </row>
        <row r="29">
          <cell r="D29" t="str">
            <v>BUC/15/711/074</v>
          </cell>
          <cell r="G29" t="str">
            <v>MITHILA CHOUHAN</v>
          </cell>
          <cell r="H29" t="str">
            <v>BHUKARU</v>
          </cell>
          <cell r="I29" t="str">
            <v>BHAGVATI</v>
          </cell>
          <cell r="J29">
            <v>35589</v>
          </cell>
          <cell r="L29" t="str">
            <v>F</v>
          </cell>
          <cell r="M29" t="str">
            <v>GANDA</v>
          </cell>
          <cell r="N29" t="str">
            <v>SC</v>
          </cell>
          <cell r="O29" t="str">
            <v>N</v>
          </cell>
          <cell r="P29" t="str">
            <v>Hindu</v>
          </cell>
          <cell r="Q29">
            <v>9993244020</v>
          </cell>
          <cell r="S29" t="str">
            <v>574143420011</v>
          </cell>
          <cell r="T29" t="str">
            <v>CHHOTE HARDI</v>
          </cell>
          <cell r="U29" t="str">
            <v>KONDPALI</v>
          </cell>
          <cell r="V29" t="str">
            <v>Pussore</v>
          </cell>
          <cell r="W29" t="str">
            <v>Raigarh</v>
          </cell>
          <cell r="X29" t="str">
            <v>CG</v>
          </cell>
          <cell r="Z29">
            <v>42191</v>
          </cell>
          <cell r="AC29" t="str">
            <v>12th</v>
          </cell>
          <cell r="AD29" t="str">
            <v>Commerce</v>
          </cell>
          <cell r="AE29">
            <v>2015</v>
          </cell>
          <cell r="AF29">
            <v>500</v>
          </cell>
          <cell r="AG29">
            <v>264</v>
          </cell>
          <cell r="AH29">
            <v>0.52800000000000002</v>
          </cell>
          <cell r="AR29">
            <v>7711074</v>
          </cell>
          <cell r="AS29">
            <v>43</v>
          </cell>
          <cell r="AT29">
            <v>30</v>
          </cell>
          <cell r="AU29">
            <v>30</v>
          </cell>
          <cell r="AV29">
            <v>46</v>
          </cell>
          <cell r="AW29">
            <v>39</v>
          </cell>
          <cell r="AX29">
            <v>42</v>
          </cell>
          <cell r="AY29">
            <v>40</v>
          </cell>
          <cell r="AZ29">
            <v>40</v>
          </cell>
          <cell r="BA29">
            <v>42</v>
          </cell>
          <cell r="BB29">
            <v>322</v>
          </cell>
          <cell r="BC29">
            <v>20</v>
          </cell>
          <cell r="BD29">
            <v>0.53666666666666663</v>
          </cell>
        </row>
        <row r="30">
          <cell r="D30" t="str">
            <v>BUC/15/711/075</v>
          </cell>
          <cell r="G30" t="str">
            <v>MUKESH</v>
          </cell>
          <cell r="H30" t="str">
            <v>PYARI LAL</v>
          </cell>
          <cell r="I30" t="str">
            <v>BELMATI</v>
          </cell>
          <cell r="J30">
            <v>34962</v>
          </cell>
          <cell r="L30" t="str">
            <v>M</v>
          </cell>
          <cell r="M30" t="str">
            <v>KOLTA</v>
          </cell>
          <cell r="N30" t="str">
            <v>OBC</v>
          </cell>
          <cell r="O30" t="str">
            <v>N</v>
          </cell>
          <cell r="P30" t="str">
            <v>Hindu</v>
          </cell>
          <cell r="Q30">
            <v>9981550157</v>
          </cell>
          <cell r="S30" t="str">
            <v>894006857865</v>
          </cell>
          <cell r="T30" t="str">
            <v>Padigaon</v>
          </cell>
          <cell r="U30" t="str">
            <v>Padigaon</v>
          </cell>
          <cell r="V30" t="str">
            <v>Pussore</v>
          </cell>
          <cell r="W30" t="str">
            <v>Raigarh</v>
          </cell>
          <cell r="X30" t="str">
            <v>CG</v>
          </cell>
          <cell r="Z30">
            <v>42192</v>
          </cell>
          <cell r="AC30" t="str">
            <v>12th</v>
          </cell>
          <cell r="AD30" t="str">
            <v>Commerce</v>
          </cell>
          <cell r="AE30">
            <v>2014</v>
          </cell>
          <cell r="AF30">
            <v>500</v>
          </cell>
          <cell r="AG30">
            <v>311</v>
          </cell>
          <cell r="AH30">
            <v>0.622</v>
          </cell>
          <cell r="AR30">
            <v>7711075</v>
          </cell>
          <cell r="AS30">
            <v>38</v>
          </cell>
          <cell r="AT30">
            <v>33</v>
          </cell>
          <cell r="AU30">
            <v>26</v>
          </cell>
          <cell r="AV30">
            <v>50</v>
          </cell>
          <cell r="AW30">
            <v>32</v>
          </cell>
          <cell r="AX30">
            <v>32</v>
          </cell>
          <cell r="AY30">
            <v>31</v>
          </cell>
          <cell r="AZ30">
            <v>25</v>
          </cell>
          <cell r="BA30">
            <v>29</v>
          </cell>
          <cell r="BB30">
            <v>270</v>
          </cell>
          <cell r="BC30">
            <v>17</v>
          </cell>
          <cell r="BD30">
            <v>0.45</v>
          </cell>
        </row>
        <row r="31">
          <cell r="D31" t="str">
            <v>BUC/15/711/078</v>
          </cell>
          <cell r="G31" t="str">
            <v>NAVIN KUMAR SAO</v>
          </cell>
          <cell r="H31" t="str">
            <v>MADHAV PRASAD SAO</v>
          </cell>
          <cell r="I31" t="str">
            <v>HARA BAI</v>
          </cell>
          <cell r="J31">
            <v>35818</v>
          </cell>
          <cell r="L31" t="str">
            <v>M</v>
          </cell>
          <cell r="M31" t="str">
            <v>TELI</v>
          </cell>
          <cell r="N31" t="str">
            <v>OBC</v>
          </cell>
          <cell r="O31" t="str">
            <v>N</v>
          </cell>
          <cell r="P31" t="str">
            <v>Hindu</v>
          </cell>
          <cell r="Q31">
            <v>8085512612</v>
          </cell>
          <cell r="S31" t="str">
            <v>639278981012</v>
          </cell>
          <cell r="T31" t="str">
            <v>BARPALI</v>
          </cell>
          <cell r="U31" t="str">
            <v>BADE BHANDAR</v>
          </cell>
          <cell r="V31" t="str">
            <v>Pussore</v>
          </cell>
          <cell r="W31" t="str">
            <v>Raigarh</v>
          </cell>
          <cell r="X31" t="str">
            <v>CG</v>
          </cell>
          <cell r="Z31">
            <v>42192</v>
          </cell>
          <cell r="AC31" t="str">
            <v>12th</v>
          </cell>
          <cell r="AD31" t="str">
            <v>Commerce</v>
          </cell>
          <cell r="AE31">
            <v>2015</v>
          </cell>
          <cell r="AF31">
            <v>500</v>
          </cell>
          <cell r="AG31">
            <v>267</v>
          </cell>
          <cell r="AH31">
            <v>0.53400000000000003</v>
          </cell>
          <cell r="AR31">
            <v>7711078</v>
          </cell>
          <cell r="AS31">
            <v>43</v>
          </cell>
          <cell r="AT31">
            <v>32</v>
          </cell>
          <cell r="AU31">
            <v>32</v>
          </cell>
          <cell r="AV31">
            <v>42</v>
          </cell>
          <cell r="AW31">
            <v>31</v>
          </cell>
          <cell r="AX31">
            <v>29</v>
          </cell>
          <cell r="AY31">
            <v>29</v>
          </cell>
          <cell r="AZ31">
            <v>37</v>
          </cell>
          <cell r="BA31">
            <v>39</v>
          </cell>
          <cell r="BB31">
            <v>282</v>
          </cell>
          <cell r="BC31">
            <v>21</v>
          </cell>
          <cell r="BD31">
            <v>0.47</v>
          </cell>
        </row>
        <row r="32">
          <cell r="D32" t="str">
            <v>BUC/15/711/079</v>
          </cell>
          <cell r="G32" t="str">
            <v>NEELAM MAHANA</v>
          </cell>
          <cell r="H32" t="str">
            <v>GOVIND GOPAL</v>
          </cell>
          <cell r="I32" t="str">
            <v>SAVITA</v>
          </cell>
          <cell r="J32">
            <v>34138</v>
          </cell>
          <cell r="K32" t="str">
            <v>B+</v>
          </cell>
          <cell r="L32" t="str">
            <v>F</v>
          </cell>
          <cell r="M32" t="str">
            <v>KASER</v>
          </cell>
          <cell r="N32" t="str">
            <v>OBC</v>
          </cell>
          <cell r="O32" t="str">
            <v>N</v>
          </cell>
          <cell r="P32" t="str">
            <v>Hindu</v>
          </cell>
          <cell r="Q32">
            <v>7024597939</v>
          </cell>
          <cell r="S32" t="str">
            <v>704314192731</v>
          </cell>
          <cell r="T32" t="str">
            <v>Near Shani Mandir, Bazar Road</v>
          </cell>
          <cell r="U32" t="str">
            <v>Pussore</v>
          </cell>
          <cell r="V32" t="str">
            <v>Pussore</v>
          </cell>
          <cell r="W32" t="str">
            <v>Raigarh</v>
          </cell>
          <cell r="X32" t="str">
            <v>CG</v>
          </cell>
          <cell r="Z32">
            <v>42229</v>
          </cell>
          <cell r="AC32" t="str">
            <v>12th</v>
          </cell>
          <cell r="AD32" t="str">
            <v>Maths Science</v>
          </cell>
          <cell r="AE32">
            <v>2011</v>
          </cell>
          <cell r="AF32">
            <v>500</v>
          </cell>
          <cell r="AG32">
            <v>367</v>
          </cell>
          <cell r="AH32">
            <v>0.73399999999999999</v>
          </cell>
          <cell r="AR32">
            <v>7711079</v>
          </cell>
          <cell r="AS32">
            <v>52</v>
          </cell>
          <cell r="AT32">
            <v>57</v>
          </cell>
          <cell r="AU32">
            <v>36</v>
          </cell>
          <cell r="AV32">
            <v>42</v>
          </cell>
          <cell r="AW32" t="str">
            <v>ABS</v>
          </cell>
          <cell r="AX32">
            <v>34</v>
          </cell>
          <cell r="AY32">
            <v>38</v>
          </cell>
          <cell r="AZ32">
            <v>34</v>
          </cell>
          <cell r="BA32">
            <v>40</v>
          </cell>
          <cell r="BB32" t="e">
            <v>#VALUE!</v>
          </cell>
          <cell r="BC32">
            <v>23</v>
          </cell>
          <cell r="BD32" t="e">
            <v>#VALUE!</v>
          </cell>
        </row>
        <row r="33">
          <cell r="D33" t="str">
            <v>BUC/15/711/077</v>
          </cell>
          <cell r="G33" t="str">
            <v>NILAM SAO</v>
          </cell>
          <cell r="H33" t="str">
            <v>DIGRILAL SAO</v>
          </cell>
          <cell r="I33" t="str">
            <v>YASHODA SAO</v>
          </cell>
          <cell r="J33">
            <v>35247</v>
          </cell>
          <cell r="K33" t="str">
            <v>A+</v>
          </cell>
          <cell r="L33" t="str">
            <v>F</v>
          </cell>
          <cell r="M33" t="str">
            <v>TELI</v>
          </cell>
          <cell r="N33" t="str">
            <v>OBC</v>
          </cell>
          <cell r="O33" t="str">
            <v>N</v>
          </cell>
          <cell r="P33" t="str">
            <v>Hindu</v>
          </cell>
          <cell r="Q33">
            <v>9893503521</v>
          </cell>
          <cell r="S33" t="str">
            <v>621297903901</v>
          </cell>
          <cell r="T33" t="str">
            <v>Jhulanpali</v>
          </cell>
          <cell r="U33" t="str">
            <v>Bade Haldi</v>
          </cell>
          <cell r="V33" t="str">
            <v>Pussore</v>
          </cell>
          <cell r="W33" t="str">
            <v>Raigarh</v>
          </cell>
          <cell r="X33" t="str">
            <v>CG</v>
          </cell>
          <cell r="Z33">
            <v>42188</v>
          </cell>
          <cell r="AC33" t="str">
            <v>12th</v>
          </cell>
          <cell r="AD33" t="str">
            <v>Commerce</v>
          </cell>
          <cell r="AE33">
            <v>2014</v>
          </cell>
          <cell r="AF33">
            <v>500</v>
          </cell>
          <cell r="AG33">
            <v>258</v>
          </cell>
          <cell r="AH33">
            <v>0.51600000000000001</v>
          </cell>
          <cell r="AR33">
            <v>7711077</v>
          </cell>
          <cell r="AS33">
            <v>51</v>
          </cell>
          <cell r="AT33">
            <v>43</v>
          </cell>
          <cell r="AU33">
            <v>31</v>
          </cell>
          <cell r="AV33">
            <v>50</v>
          </cell>
          <cell r="AW33">
            <v>36</v>
          </cell>
          <cell r="AX33">
            <v>34</v>
          </cell>
          <cell r="AY33">
            <v>43</v>
          </cell>
          <cell r="AZ33">
            <v>44</v>
          </cell>
          <cell r="BA33">
            <v>43</v>
          </cell>
          <cell r="BB33">
            <v>344</v>
          </cell>
          <cell r="BC33">
            <v>22</v>
          </cell>
          <cell r="BD33">
            <v>0.57333333333333336</v>
          </cell>
        </row>
        <row r="34">
          <cell r="D34" t="str">
            <v>BUC/15/711/080</v>
          </cell>
          <cell r="G34" t="str">
            <v>NIMAI CHARAN</v>
          </cell>
          <cell r="H34" t="str">
            <v>NRIPO</v>
          </cell>
          <cell r="I34" t="str">
            <v>SUKANTI</v>
          </cell>
          <cell r="J34">
            <v>34330</v>
          </cell>
          <cell r="L34" t="str">
            <v>M</v>
          </cell>
          <cell r="M34" t="str">
            <v>KOLTA</v>
          </cell>
          <cell r="N34" t="str">
            <v>OBC</v>
          </cell>
          <cell r="O34" t="str">
            <v>N</v>
          </cell>
          <cell r="P34" t="str">
            <v>Hindu</v>
          </cell>
          <cell r="Q34">
            <v>9179157545</v>
          </cell>
          <cell r="S34" t="str">
            <v>218614785290</v>
          </cell>
          <cell r="T34" t="str">
            <v>KAKAIMUHAN</v>
          </cell>
          <cell r="U34" t="str">
            <v>KONDPALI</v>
          </cell>
          <cell r="V34" t="str">
            <v>Pussore</v>
          </cell>
          <cell r="W34" t="str">
            <v>Raigarh</v>
          </cell>
          <cell r="X34" t="str">
            <v>CG</v>
          </cell>
          <cell r="Z34">
            <v>42192</v>
          </cell>
          <cell r="AC34" t="str">
            <v>12th</v>
          </cell>
          <cell r="AD34" t="str">
            <v>ART</v>
          </cell>
          <cell r="AE34">
            <v>2013</v>
          </cell>
          <cell r="AF34">
            <v>500</v>
          </cell>
          <cell r="AG34">
            <v>325</v>
          </cell>
          <cell r="AH34">
            <v>0.65</v>
          </cell>
          <cell r="AR34">
            <v>7711080</v>
          </cell>
          <cell r="AS34">
            <v>50</v>
          </cell>
          <cell r="AT34">
            <v>38</v>
          </cell>
          <cell r="AU34">
            <v>30</v>
          </cell>
          <cell r="AV34">
            <v>34</v>
          </cell>
          <cell r="AW34">
            <v>30</v>
          </cell>
          <cell r="AX34">
            <v>35</v>
          </cell>
          <cell r="AY34">
            <v>29</v>
          </cell>
          <cell r="AZ34">
            <v>35</v>
          </cell>
          <cell r="BA34">
            <v>36</v>
          </cell>
          <cell r="BB34">
            <v>287</v>
          </cell>
          <cell r="BC34">
            <v>20</v>
          </cell>
          <cell r="BD34">
            <v>0.47833333333333333</v>
          </cell>
        </row>
        <row r="35">
          <cell r="G35" t="str">
            <v>NITIN KUMAR YADAV</v>
          </cell>
          <cell r="H35" t="str">
            <v>MOTI LAL YADAV</v>
          </cell>
          <cell r="I35" t="str">
            <v>KAMLA YADAV</v>
          </cell>
          <cell r="J35">
            <v>35717</v>
          </cell>
          <cell r="K35" t="str">
            <v>B+</v>
          </cell>
          <cell r="L35" t="str">
            <v>M</v>
          </cell>
          <cell r="M35" t="str">
            <v>RAWAT</v>
          </cell>
          <cell r="N35" t="str">
            <v>OBC</v>
          </cell>
          <cell r="O35" t="str">
            <v>N</v>
          </cell>
          <cell r="P35" t="str">
            <v>Hindu</v>
          </cell>
          <cell r="Q35">
            <v>7869727207</v>
          </cell>
          <cell r="T35" t="str">
            <v>Pussore</v>
          </cell>
          <cell r="U35" t="str">
            <v>Pussore</v>
          </cell>
          <cell r="V35" t="str">
            <v>Pussore</v>
          </cell>
          <cell r="W35" t="str">
            <v>Raigarh</v>
          </cell>
          <cell r="X35" t="str">
            <v>CG</v>
          </cell>
          <cell r="Z35">
            <v>42188</v>
          </cell>
          <cell r="AC35" t="str">
            <v>12th</v>
          </cell>
          <cell r="AD35" t="str">
            <v>Bio Science</v>
          </cell>
          <cell r="AE35">
            <v>2015</v>
          </cell>
          <cell r="AF35">
            <v>500</v>
          </cell>
          <cell r="AG35">
            <v>228</v>
          </cell>
          <cell r="AH35">
            <v>0.45600000000000002</v>
          </cell>
          <cell r="BB35">
            <v>0</v>
          </cell>
          <cell r="BD35">
            <v>0</v>
          </cell>
        </row>
        <row r="36">
          <cell r="D36" t="str">
            <v>BUC/15/711/081</v>
          </cell>
          <cell r="G36" t="str">
            <v>PINCKY MAHANA</v>
          </cell>
          <cell r="H36" t="str">
            <v>ARUN MAHANA</v>
          </cell>
          <cell r="I36" t="str">
            <v>PUSHPA MAHANA</v>
          </cell>
          <cell r="J36">
            <v>35897</v>
          </cell>
          <cell r="K36" t="str">
            <v>AB+</v>
          </cell>
          <cell r="L36" t="str">
            <v>F</v>
          </cell>
          <cell r="M36" t="str">
            <v>KASER</v>
          </cell>
          <cell r="N36" t="str">
            <v>OBC</v>
          </cell>
          <cell r="O36" t="str">
            <v>N</v>
          </cell>
          <cell r="P36" t="str">
            <v>Hindu</v>
          </cell>
          <cell r="Q36">
            <v>9755992060</v>
          </cell>
          <cell r="S36" t="str">
            <v>836758341060</v>
          </cell>
          <cell r="T36" t="str">
            <v>Pussore</v>
          </cell>
          <cell r="U36" t="str">
            <v>Pussore</v>
          </cell>
          <cell r="V36" t="str">
            <v>Pussore</v>
          </cell>
          <cell r="W36" t="str">
            <v>Raigarh</v>
          </cell>
          <cell r="X36" t="str">
            <v>CG</v>
          </cell>
          <cell r="Z36">
            <v>42185</v>
          </cell>
          <cell r="AC36" t="str">
            <v>12th</v>
          </cell>
          <cell r="AD36" t="str">
            <v>Bio Science</v>
          </cell>
          <cell r="AE36">
            <v>2015</v>
          </cell>
          <cell r="AF36">
            <v>500</v>
          </cell>
          <cell r="AG36">
            <v>293</v>
          </cell>
          <cell r="AH36">
            <v>0.58599999999999997</v>
          </cell>
          <cell r="AR36">
            <v>7711081</v>
          </cell>
          <cell r="AS36">
            <v>45</v>
          </cell>
          <cell r="AT36">
            <v>52</v>
          </cell>
          <cell r="AU36">
            <v>36</v>
          </cell>
          <cell r="AV36">
            <v>30</v>
          </cell>
          <cell r="AW36">
            <v>32</v>
          </cell>
          <cell r="AX36">
            <v>38</v>
          </cell>
          <cell r="AY36">
            <v>38</v>
          </cell>
          <cell r="AZ36">
            <v>36</v>
          </cell>
          <cell r="BA36">
            <v>44</v>
          </cell>
          <cell r="BB36">
            <v>315</v>
          </cell>
          <cell r="BC36">
            <v>22</v>
          </cell>
          <cell r="BD36">
            <v>0.52500000000000002</v>
          </cell>
        </row>
        <row r="37">
          <cell r="G37" t="str">
            <v xml:space="preserve">PRADEEP </v>
          </cell>
          <cell r="H37" t="str">
            <v>FAGU LAL</v>
          </cell>
          <cell r="I37" t="str">
            <v>FULBAI</v>
          </cell>
          <cell r="J37">
            <v>34859</v>
          </cell>
          <cell r="L37" t="str">
            <v>M</v>
          </cell>
          <cell r="M37" t="str">
            <v>BHUMIA</v>
          </cell>
          <cell r="N37" t="str">
            <v>ST</v>
          </cell>
          <cell r="O37" t="str">
            <v>N</v>
          </cell>
          <cell r="P37" t="str">
            <v>Hindu</v>
          </cell>
          <cell r="Q37">
            <v>8349337749</v>
          </cell>
          <cell r="T37" t="str">
            <v>Admuda</v>
          </cell>
          <cell r="U37" t="str">
            <v>Mahloi</v>
          </cell>
          <cell r="V37" t="str">
            <v>Pussore</v>
          </cell>
          <cell r="W37" t="str">
            <v>Raigarh</v>
          </cell>
          <cell r="X37" t="str">
            <v>CG</v>
          </cell>
          <cell r="Z37">
            <v>42192</v>
          </cell>
          <cell r="AC37" t="str">
            <v>12th</v>
          </cell>
          <cell r="AD37" t="str">
            <v>Commerce</v>
          </cell>
          <cell r="AE37">
            <v>2014</v>
          </cell>
          <cell r="AF37">
            <v>500</v>
          </cell>
          <cell r="AG37">
            <v>271</v>
          </cell>
          <cell r="AH37">
            <v>0.54200000000000004</v>
          </cell>
          <cell r="BB37">
            <v>0</v>
          </cell>
          <cell r="BD37">
            <v>0</v>
          </cell>
        </row>
        <row r="38">
          <cell r="D38" t="str">
            <v>BUC/15/711/084</v>
          </cell>
          <cell r="G38" t="str">
            <v>PRAKASH SATPATHI</v>
          </cell>
          <cell r="H38" t="str">
            <v>GOURISHANKAR SATAPATHI</v>
          </cell>
          <cell r="I38" t="str">
            <v>YAGYASENI SATPATHI</v>
          </cell>
          <cell r="J38">
            <v>34744</v>
          </cell>
          <cell r="K38" t="str">
            <v>A+</v>
          </cell>
          <cell r="L38" t="str">
            <v>M</v>
          </cell>
          <cell r="M38" t="str">
            <v>BRAHMAN</v>
          </cell>
          <cell r="N38" t="str">
            <v>Gen</v>
          </cell>
          <cell r="O38" t="str">
            <v>N</v>
          </cell>
          <cell r="P38" t="str">
            <v>Hindu</v>
          </cell>
          <cell r="Q38">
            <v>8085909577</v>
          </cell>
          <cell r="R38">
            <v>9755228706</v>
          </cell>
          <cell r="S38" t="str">
            <v>416540055628</v>
          </cell>
          <cell r="T38" t="str">
            <v>Pussore</v>
          </cell>
          <cell r="U38" t="str">
            <v>Pussore</v>
          </cell>
          <cell r="V38" t="str">
            <v>Pussore</v>
          </cell>
          <cell r="W38" t="str">
            <v>Raigarh</v>
          </cell>
          <cell r="X38" t="str">
            <v>CG</v>
          </cell>
          <cell r="Z38">
            <v>42191</v>
          </cell>
          <cell r="AC38" t="str">
            <v>12th</v>
          </cell>
          <cell r="AD38" t="str">
            <v>Maths Science</v>
          </cell>
          <cell r="AE38">
            <v>2013</v>
          </cell>
          <cell r="AF38">
            <v>500</v>
          </cell>
          <cell r="AG38">
            <v>248</v>
          </cell>
          <cell r="AH38">
            <v>0.496</v>
          </cell>
          <cell r="AR38">
            <v>7711084</v>
          </cell>
          <cell r="AS38">
            <v>53</v>
          </cell>
          <cell r="AT38">
            <v>47</v>
          </cell>
          <cell r="AU38">
            <v>36</v>
          </cell>
          <cell r="AV38">
            <v>28</v>
          </cell>
          <cell r="AW38">
            <v>37</v>
          </cell>
          <cell r="AX38">
            <v>43</v>
          </cell>
          <cell r="AY38">
            <v>42</v>
          </cell>
          <cell r="AZ38">
            <v>40</v>
          </cell>
          <cell r="BA38">
            <v>44</v>
          </cell>
          <cell r="BB38">
            <v>334</v>
          </cell>
          <cell r="BC38">
            <v>20</v>
          </cell>
          <cell r="BD38">
            <v>0.55666666666666664</v>
          </cell>
        </row>
        <row r="39">
          <cell r="G39" t="str">
            <v>PRAVEEN KUMAR PATEL</v>
          </cell>
          <cell r="H39" t="str">
            <v>ISHWAR PRASAD PATEL</v>
          </cell>
          <cell r="I39" t="str">
            <v>SITYA PATEL</v>
          </cell>
          <cell r="J39">
            <v>34890</v>
          </cell>
          <cell r="L39" t="str">
            <v>M</v>
          </cell>
          <cell r="M39" t="str">
            <v>AGHARIA</v>
          </cell>
          <cell r="N39" t="str">
            <v>OBC</v>
          </cell>
          <cell r="O39" t="str">
            <v>N</v>
          </cell>
          <cell r="P39" t="str">
            <v>Hindu</v>
          </cell>
          <cell r="Q39">
            <v>7869496491</v>
          </cell>
          <cell r="T39" t="str">
            <v>Padigaon</v>
          </cell>
          <cell r="U39" t="str">
            <v>Padigaon</v>
          </cell>
          <cell r="V39" t="str">
            <v>Pussore</v>
          </cell>
          <cell r="W39" t="str">
            <v>Raigarh</v>
          </cell>
          <cell r="X39" t="str">
            <v>CG</v>
          </cell>
          <cell r="Z39">
            <v>42191</v>
          </cell>
          <cell r="AC39" t="str">
            <v>12th</v>
          </cell>
          <cell r="AD39" t="str">
            <v>Commerce</v>
          </cell>
          <cell r="AE39">
            <v>2014</v>
          </cell>
          <cell r="AF39">
            <v>500</v>
          </cell>
          <cell r="AG39">
            <v>191</v>
          </cell>
          <cell r="AH39">
            <v>0.38200000000000001</v>
          </cell>
          <cell r="BB39">
            <v>0</v>
          </cell>
          <cell r="BD39">
            <v>0</v>
          </cell>
        </row>
        <row r="40">
          <cell r="D40" t="str">
            <v>BUC/15/711/086</v>
          </cell>
          <cell r="G40" t="str">
            <v>PREETI GUPTA</v>
          </cell>
          <cell r="H40" t="str">
            <v>DHANESHWAR GUPTA</v>
          </cell>
          <cell r="I40" t="str">
            <v>LALITA GUPTA</v>
          </cell>
          <cell r="J40">
            <v>35505</v>
          </cell>
          <cell r="L40" t="str">
            <v>F</v>
          </cell>
          <cell r="M40" t="str">
            <v>KOLTA</v>
          </cell>
          <cell r="N40" t="str">
            <v>OBC</v>
          </cell>
          <cell r="O40" t="str">
            <v>N</v>
          </cell>
          <cell r="P40" t="str">
            <v>Hindu</v>
          </cell>
          <cell r="Q40">
            <v>7898238456</v>
          </cell>
          <cell r="S40" t="str">
            <v>899279179625</v>
          </cell>
          <cell r="T40" t="str">
            <v>Malda</v>
          </cell>
          <cell r="U40" t="str">
            <v>Jhalmala</v>
          </cell>
          <cell r="V40" t="str">
            <v>Pussore</v>
          </cell>
          <cell r="W40" t="str">
            <v>Raigarh</v>
          </cell>
          <cell r="X40" t="str">
            <v>CG</v>
          </cell>
          <cell r="Z40">
            <v>42192</v>
          </cell>
          <cell r="AC40" t="str">
            <v>12th</v>
          </cell>
          <cell r="AD40" t="str">
            <v>Commerce</v>
          </cell>
          <cell r="AE40">
            <v>2015</v>
          </cell>
          <cell r="AF40">
            <v>500</v>
          </cell>
          <cell r="AG40">
            <v>201</v>
          </cell>
          <cell r="AH40">
            <v>0.40200000000000002</v>
          </cell>
          <cell r="AR40">
            <v>7711086</v>
          </cell>
          <cell r="AS40">
            <v>49</v>
          </cell>
          <cell r="AT40">
            <v>36</v>
          </cell>
          <cell r="AU40">
            <v>33</v>
          </cell>
          <cell r="AV40">
            <v>42</v>
          </cell>
          <cell r="AW40">
            <v>37</v>
          </cell>
          <cell r="AX40">
            <v>30</v>
          </cell>
          <cell r="AY40">
            <v>44</v>
          </cell>
          <cell r="AZ40">
            <v>36</v>
          </cell>
          <cell r="BA40">
            <v>47</v>
          </cell>
          <cell r="BB40">
            <v>321</v>
          </cell>
          <cell r="BC40">
            <v>20</v>
          </cell>
          <cell r="BD40">
            <v>0.53500000000000003</v>
          </cell>
        </row>
        <row r="41">
          <cell r="D41" t="str">
            <v>BUC/15/711/087</v>
          </cell>
          <cell r="G41" t="str">
            <v xml:space="preserve">PREMSHEELA </v>
          </cell>
          <cell r="H41" t="str">
            <v>NEHARU</v>
          </cell>
          <cell r="I41" t="str">
            <v>JAYANTI</v>
          </cell>
          <cell r="J41">
            <v>35605</v>
          </cell>
          <cell r="L41" t="str">
            <v>F</v>
          </cell>
          <cell r="M41" t="str">
            <v>KOLTA</v>
          </cell>
          <cell r="N41" t="str">
            <v>OBC</v>
          </cell>
          <cell r="O41" t="str">
            <v>N</v>
          </cell>
          <cell r="P41" t="str">
            <v>Hindu</v>
          </cell>
          <cell r="Q41">
            <v>9685518123</v>
          </cell>
          <cell r="S41" t="str">
            <v>917613483067</v>
          </cell>
          <cell r="T41" t="str">
            <v>Tribhouna</v>
          </cell>
          <cell r="U41" t="str">
            <v>Padigaon</v>
          </cell>
          <cell r="V41" t="str">
            <v>Pussore</v>
          </cell>
          <cell r="W41" t="str">
            <v>Raigarh</v>
          </cell>
          <cell r="X41" t="str">
            <v>CG</v>
          </cell>
          <cell r="Z41">
            <v>42182</v>
          </cell>
          <cell r="AC41" t="str">
            <v>12th</v>
          </cell>
          <cell r="AD41" t="str">
            <v>Commerce</v>
          </cell>
          <cell r="AE41">
            <v>2015</v>
          </cell>
          <cell r="AF41">
            <v>500</v>
          </cell>
          <cell r="AG41">
            <v>247</v>
          </cell>
          <cell r="AH41">
            <v>0.49399999999999999</v>
          </cell>
          <cell r="AR41">
            <v>7711087</v>
          </cell>
          <cell r="AS41">
            <v>46</v>
          </cell>
          <cell r="AT41">
            <v>36</v>
          </cell>
          <cell r="AU41">
            <v>27</v>
          </cell>
          <cell r="AV41">
            <v>36</v>
          </cell>
          <cell r="AW41">
            <v>38</v>
          </cell>
          <cell r="AX41">
            <v>34</v>
          </cell>
          <cell r="AY41">
            <v>29</v>
          </cell>
          <cell r="AZ41">
            <v>32</v>
          </cell>
          <cell r="BA41">
            <v>22</v>
          </cell>
          <cell r="BB41">
            <v>273</v>
          </cell>
          <cell r="BC41">
            <v>22</v>
          </cell>
          <cell r="BD41">
            <v>0.45500000000000002</v>
          </cell>
        </row>
        <row r="42">
          <cell r="D42" t="str">
            <v>BUC/15/711/085</v>
          </cell>
          <cell r="G42" t="str">
            <v>PUSHPALATA SAO</v>
          </cell>
          <cell r="H42" t="str">
            <v>PARSURAM SAO</v>
          </cell>
          <cell r="I42" t="str">
            <v>PUSHPA BAI</v>
          </cell>
          <cell r="J42">
            <v>35142</v>
          </cell>
          <cell r="K42" t="str">
            <v>B+</v>
          </cell>
          <cell r="L42" t="str">
            <v>F</v>
          </cell>
          <cell r="M42" t="str">
            <v>TELI</v>
          </cell>
          <cell r="N42" t="str">
            <v>OBC</v>
          </cell>
          <cell r="O42" t="str">
            <v>N</v>
          </cell>
          <cell r="P42" t="str">
            <v>Hindu</v>
          </cell>
          <cell r="Q42">
            <v>9753042816</v>
          </cell>
          <cell r="S42" t="str">
            <v>769753554335</v>
          </cell>
          <cell r="T42" t="str">
            <v>Malda</v>
          </cell>
          <cell r="U42" t="str">
            <v>Jhalmala</v>
          </cell>
          <cell r="V42" t="str">
            <v>Pussore</v>
          </cell>
          <cell r="W42" t="str">
            <v>Raigarh</v>
          </cell>
          <cell r="X42" t="str">
            <v>CG</v>
          </cell>
          <cell r="Z42">
            <v>42191</v>
          </cell>
          <cell r="AC42" t="str">
            <v>12th</v>
          </cell>
          <cell r="AD42" t="str">
            <v>Commerce</v>
          </cell>
          <cell r="AE42">
            <v>2015</v>
          </cell>
          <cell r="AF42">
            <v>500</v>
          </cell>
          <cell r="AG42">
            <v>212</v>
          </cell>
          <cell r="AH42">
            <v>0.42399999999999999</v>
          </cell>
          <cell r="AR42">
            <v>7711085</v>
          </cell>
          <cell r="AS42">
            <v>46</v>
          </cell>
          <cell r="AT42">
            <v>30</v>
          </cell>
          <cell r="AU42" t="str">
            <v>ABS</v>
          </cell>
          <cell r="AV42">
            <v>44</v>
          </cell>
          <cell r="AW42">
            <v>35</v>
          </cell>
          <cell r="AX42">
            <v>27</v>
          </cell>
          <cell r="AY42">
            <v>32</v>
          </cell>
          <cell r="AZ42">
            <v>33</v>
          </cell>
          <cell r="BA42">
            <v>25</v>
          </cell>
          <cell r="BB42">
            <v>272</v>
          </cell>
          <cell r="BC42">
            <v>20</v>
          </cell>
          <cell r="BD42">
            <v>0.45333333333333331</v>
          </cell>
        </row>
        <row r="43">
          <cell r="G43" t="str">
            <v>PUSTAM</v>
          </cell>
          <cell r="H43" t="str">
            <v>CHAITAN SINGH</v>
          </cell>
          <cell r="I43" t="str">
            <v>SUKHMET BAI</v>
          </cell>
          <cell r="J43">
            <v>34881</v>
          </cell>
          <cell r="L43" t="str">
            <v>M</v>
          </cell>
          <cell r="M43" t="str">
            <v>SATNAMI</v>
          </cell>
          <cell r="N43" t="str">
            <v>OBC</v>
          </cell>
          <cell r="O43" t="str">
            <v>N</v>
          </cell>
          <cell r="P43" t="str">
            <v>Hindu</v>
          </cell>
          <cell r="Q43">
            <v>7024600706</v>
          </cell>
          <cell r="T43" t="str">
            <v>SURRI</v>
          </cell>
          <cell r="U43" t="str">
            <v>TETLA</v>
          </cell>
          <cell r="V43" t="str">
            <v>Pussore</v>
          </cell>
          <cell r="W43" t="str">
            <v>Raigarh</v>
          </cell>
          <cell r="X43" t="str">
            <v>CG</v>
          </cell>
          <cell r="Z43">
            <v>42191</v>
          </cell>
          <cell r="AC43" t="str">
            <v>12th</v>
          </cell>
          <cell r="AD43" t="str">
            <v>Commerce</v>
          </cell>
          <cell r="AE43">
            <v>2015</v>
          </cell>
          <cell r="AF43">
            <v>500</v>
          </cell>
          <cell r="AG43">
            <v>239</v>
          </cell>
          <cell r="AH43">
            <v>0.47799999999999998</v>
          </cell>
          <cell r="BB43">
            <v>0</v>
          </cell>
          <cell r="BD43">
            <v>0</v>
          </cell>
        </row>
        <row r="44">
          <cell r="G44" t="str">
            <v>RAGHUNATH SIDAR</v>
          </cell>
          <cell r="H44" t="str">
            <v>BHUWNESHWAR</v>
          </cell>
          <cell r="I44" t="str">
            <v>UMA</v>
          </cell>
          <cell r="J44">
            <v>35299</v>
          </cell>
          <cell r="L44" t="str">
            <v>M</v>
          </cell>
          <cell r="M44" t="str">
            <v>SANWRA</v>
          </cell>
          <cell r="N44" t="str">
            <v>ST</v>
          </cell>
          <cell r="O44" t="str">
            <v>N</v>
          </cell>
          <cell r="P44" t="str">
            <v>Hindu</v>
          </cell>
          <cell r="Q44">
            <v>8359900957</v>
          </cell>
          <cell r="T44" t="str">
            <v>BONDA</v>
          </cell>
          <cell r="U44" t="str">
            <v>CH.UMARIA</v>
          </cell>
          <cell r="V44" t="str">
            <v>Pussore</v>
          </cell>
          <cell r="W44" t="str">
            <v>Raigarh</v>
          </cell>
          <cell r="X44" t="str">
            <v>CG</v>
          </cell>
          <cell r="Z44">
            <v>42185</v>
          </cell>
          <cell r="AC44" t="str">
            <v>12th</v>
          </cell>
          <cell r="AD44" t="str">
            <v>Commerce</v>
          </cell>
          <cell r="AE44">
            <v>2015</v>
          </cell>
          <cell r="AF44">
            <v>500</v>
          </cell>
          <cell r="AG44">
            <v>251</v>
          </cell>
          <cell r="AH44">
            <v>0.502</v>
          </cell>
          <cell r="BB44">
            <v>0</v>
          </cell>
          <cell r="BD44">
            <v>0</v>
          </cell>
        </row>
        <row r="45">
          <cell r="D45" t="str">
            <v>BUC/15/711/090</v>
          </cell>
          <cell r="G45" t="str">
            <v>RAGINEE</v>
          </cell>
          <cell r="H45" t="str">
            <v>ARJUN</v>
          </cell>
          <cell r="I45" t="str">
            <v>BINDU</v>
          </cell>
          <cell r="J45">
            <v>35799</v>
          </cell>
          <cell r="L45" t="str">
            <v>F</v>
          </cell>
          <cell r="M45" t="str">
            <v>KOLTA</v>
          </cell>
          <cell r="N45" t="str">
            <v>OBC</v>
          </cell>
          <cell r="O45" t="str">
            <v>N</v>
          </cell>
          <cell r="P45" t="str">
            <v>Hindu</v>
          </cell>
          <cell r="Q45">
            <v>9406220018</v>
          </cell>
          <cell r="S45" t="str">
            <v>802026981276</v>
          </cell>
          <cell r="T45" t="str">
            <v>PARSAPALI</v>
          </cell>
          <cell r="U45" t="str">
            <v>BARADOLI</v>
          </cell>
          <cell r="V45" t="str">
            <v>Pussore</v>
          </cell>
          <cell r="W45" t="str">
            <v>Raigarh</v>
          </cell>
          <cell r="X45" t="str">
            <v>CG</v>
          </cell>
          <cell r="Z45">
            <v>42181</v>
          </cell>
          <cell r="AC45" t="str">
            <v>12th</v>
          </cell>
          <cell r="AD45" t="str">
            <v>Commerce</v>
          </cell>
          <cell r="AE45">
            <v>2015</v>
          </cell>
          <cell r="AF45">
            <v>500</v>
          </cell>
          <cell r="AG45">
            <v>351</v>
          </cell>
          <cell r="AH45">
            <v>0.70199999999999996</v>
          </cell>
          <cell r="AR45">
            <v>7711090</v>
          </cell>
          <cell r="AS45">
            <v>56</v>
          </cell>
          <cell r="AT45">
            <v>44</v>
          </cell>
          <cell r="AU45">
            <v>35</v>
          </cell>
          <cell r="AV45">
            <v>54</v>
          </cell>
          <cell r="AW45">
            <v>41</v>
          </cell>
          <cell r="AX45">
            <v>39</v>
          </cell>
          <cell r="AY45">
            <v>40</v>
          </cell>
          <cell r="AZ45">
            <v>37</v>
          </cell>
          <cell r="BA45">
            <v>45</v>
          </cell>
          <cell r="BB45">
            <v>356</v>
          </cell>
          <cell r="BC45">
            <v>23</v>
          </cell>
          <cell r="BD45">
            <v>0.59333333333333338</v>
          </cell>
        </row>
        <row r="46">
          <cell r="D46" t="str">
            <v>BUC/15/711/089</v>
          </cell>
          <cell r="G46" t="str">
            <v>RAJU CHAUHAN</v>
          </cell>
          <cell r="H46" t="str">
            <v>RABI CHAUHAN</v>
          </cell>
          <cell r="I46" t="str">
            <v>RAJNI CHAUHAN</v>
          </cell>
          <cell r="J46">
            <v>35455</v>
          </cell>
          <cell r="L46" t="str">
            <v>M</v>
          </cell>
          <cell r="M46" t="str">
            <v>GANDA</v>
          </cell>
          <cell r="N46" t="str">
            <v>SC</v>
          </cell>
          <cell r="O46" t="str">
            <v>N</v>
          </cell>
          <cell r="P46" t="str">
            <v>Hindu</v>
          </cell>
          <cell r="Q46">
            <v>7898217343</v>
          </cell>
          <cell r="S46" t="str">
            <v>867302946090</v>
          </cell>
          <cell r="T46" t="str">
            <v>Malda</v>
          </cell>
          <cell r="U46" t="str">
            <v>Jhalmala</v>
          </cell>
          <cell r="V46" t="str">
            <v>Pussore</v>
          </cell>
          <cell r="W46" t="str">
            <v>Raigarh</v>
          </cell>
          <cell r="X46" t="str">
            <v>CG</v>
          </cell>
          <cell r="Z46">
            <v>42191</v>
          </cell>
          <cell r="AC46" t="str">
            <v>12th</v>
          </cell>
          <cell r="AD46" t="str">
            <v>Commerce</v>
          </cell>
          <cell r="AE46">
            <v>2015</v>
          </cell>
          <cell r="AF46">
            <v>500</v>
          </cell>
          <cell r="AG46">
            <v>262</v>
          </cell>
          <cell r="AH46">
            <v>0.52400000000000002</v>
          </cell>
          <cell r="AR46">
            <v>7711089</v>
          </cell>
          <cell r="AS46">
            <v>37</v>
          </cell>
          <cell r="AT46">
            <v>42</v>
          </cell>
          <cell r="AU46">
            <v>17</v>
          </cell>
          <cell r="AV46">
            <v>44</v>
          </cell>
          <cell r="AW46">
            <v>32</v>
          </cell>
          <cell r="AX46">
            <v>26</v>
          </cell>
          <cell r="AY46">
            <v>18</v>
          </cell>
          <cell r="AZ46">
            <v>35</v>
          </cell>
          <cell r="BA46">
            <v>20</v>
          </cell>
          <cell r="BB46">
            <v>254</v>
          </cell>
          <cell r="BD46">
            <v>0.42333333333333334</v>
          </cell>
        </row>
        <row r="47">
          <cell r="D47" t="str">
            <v>BUC/15/711/091</v>
          </cell>
          <cell r="G47" t="str">
            <v>RAKESH KUMAR CHOUDHARY</v>
          </cell>
          <cell r="H47" t="str">
            <v>HIRALAL CHOUDHARY</v>
          </cell>
          <cell r="I47" t="str">
            <v>DEV KUMARI CHOUDHARY</v>
          </cell>
          <cell r="J47">
            <v>34916</v>
          </cell>
          <cell r="L47" t="str">
            <v>M</v>
          </cell>
          <cell r="M47" t="str">
            <v>AGHARIA</v>
          </cell>
          <cell r="N47" t="str">
            <v>OBC</v>
          </cell>
          <cell r="O47" t="str">
            <v>N</v>
          </cell>
          <cell r="P47" t="str">
            <v>Hindu</v>
          </cell>
          <cell r="Q47">
            <v>7879494341</v>
          </cell>
          <cell r="S47" t="str">
            <v>250995844515</v>
          </cell>
          <cell r="T47" t="str">
            <v>LANKAPALI</v>
          </cell>
          <cell r="U47" t="str">
            <v>KOTASURA</v>
          </cell>
          <cell r="V47" t="str">
            <v>Pussore</v>
          </cell>
          <cell r="W47" t="str">
            <v>Raigarh</v>
          </cell>
          <cell r="X47" t="str">
            <v>CG</v>
          </cell>
          <cell r="Z47">
            <v>42192</v>
          </cell>
          <cell r="AC47" t="str">
            <v>12th</v>
          </cell>
          <cell r="AD47" t="str">
            <v>Commerce</v>
          </cell>
          <cell r="AE47">
            <v>2014</v>
          </cell>
          <cell r="AF47">
            <v>500</v>
          </cell>
          <cell r="AG47">
            <v>187</v>
          </cell>
          <cell r="AH47">
            <v>0.374</v>
          </cell>
          <cell r="AR47">
            <v>7711091</v>
          </cell>
          <cell r="AS47">
            <v>43</v>
          </cell>
          <cell r="AT47">
            <v>39</v>
          </cell>
          <cell r="AU47">
            <v>25</v>
          </cell>
          <cell r="AV47">
            <v>47</v>
          </cell>
          <cell r="AW47">
            <v>34</v>
          </cell>
          <cell r="AX47">
            <v>30</v>
          </cell>
          <cell r="AY47">
            <v>16</v>
          </cell>
          <cell r="AZ47">
            <v>25</v>
          </cell>
          <cell r="BA47">
            <v>28</v>
          </cell>
          <cell r="BB47">
            <v>262</v>
          </cell>
          <cell r="BC47">
            <v>20</v>
          </cell>
          <cell r="BD47">
            <v>0.43666666666666665</v>
          </cell>
        </row>
        <row r="48">
          <cell r="D48" t="str">
            <v>BUC/15/711/099</v>
          </cell>
          <cell r="G48" t="str">
            <v>SABYA</v>
          </cell>
          <cell r="H48" t="str">
            <v>SHYAM KUMAR</v>
          </cell>
          <cell r="I48" t="str">
            <v>SANDHYA</v>
          </cell>
          <cell r="J48">
            <v>35537</v>
          </cell>
          <cell r="L48" t="str">
            <v>F</v>
          </cell>
          <cell r="M48" t="str">
            <v>KOLTA</v>
          </cell>
          <cell r="N48" t="str">
            <v>OBC</v>
          </cell>
          <cell r="O48" t="str">
            <v>N</v>
          </cell>
          <cell r="P48" t="str">
            <v>Hindu</v>
          </cell>
          <cell r="Q48">
            <v>9685518123</v>
          </cell>
          <cell r="S48" t="str">
            <v>478643047495</v>
          </cell>
          <cell r="T48" t="str">
            <v>CHHOTE HARDI</v>
          </cell>
          <cell r="U48" t="str">
            <v>KONDPALI</v>
          </cell>
          <cell r="V48" t="str">
            <v>Pussore</v>
          </cell>
          <cell r="W48" t="str">
            <v>Raigarh</v>
          </cell>
          <cell r="X48" t="str">
            <v>CG</v>
          </cell>
          <cell r="Z48">
            <v>42182</v>
          </cell>
          <cell r="AC48" t="str">
            <v>12th</v>
          </cell>
          <cell r="AD48" t="str">
            <v>Commerce</v>
          </cell>
          <cell r="AE48">
            <v>2015</v>
          </cell>
          <cell r="AF48">
            <v>500</v>
          </cell>
          <cell r="AG48">
            <v>210</v>
          </cell>
          <cell r="AH48">
            <v>0.42</v>
          </cell>
          <cell r="AR48">
            <v>7711099</v>
          </cell>
          <cell r="AS48">
            <v>47</v>
          </cell>
          <cell r="AT48">
            <v>35</v>
          </cell>
          <cell r="AU48">
            <v>19</v>
          </cell>
          <cell r="AV48">
            <v>38</v>
          </cell>
          <cell r="AW48">
            <v>35</v>
          </cell>
          <cell r="AX48">
            <v>43</v>
          </cell>
          <cell r="AY48">
            <v>31</v>
          </cell>
          <cell r="AZ48">
            <v>27</v>
          </cell>
          <cell r="BA48">
            <v>31</v>
          </cell>
          <cell r="BB48">
            <v>287</v>
          </cell>
          <cell r="BC48">
            <v>19</v>
          </cell>
          <cell r="BD48">
            <v>0.47833333333333333</v>
          </cell>
        </row>
        <row r="49">
          <cell r="D49" t="str">
            <v>BUC/15/711/096</v>
          </cell>
          <cell r="G49" t="str">
            <v>SHAIL KUMAR SAO</v>
          </cell>
          <cell r="H49" t="str">
            <v>DATA RAM SAO</v>
          </cell>
          <cell r="I49" t="str">
            <v>KENWARA SAO</v>
          </cell>
          <cell r="J49">
            <v>35431</v>
          </cell>
          <cell r="L49" t="str">
            <v>F</v>
          </cell>
          <cell r="M49" t="str">
            <v>TELI</v>
          </cell>
          <cell r="N49" t="str">
            <v>OBC</v>
          </cell>
          <cell r="O49" t="str">
            <v>N</v>
          </cell>
          <cell r="P49" t="str">
            <v>Hindu</v>
          </cell>
          <cell r="Q49">
            <v>9893662456</v>
          </cell>
          <cell r="S49" t="str">
            <v>933825002774</v>
          </cell>
          <cell r="T49" t="str">
            <v>Malda</v>
          </cell>
          <cell r="U49" t="str">
            <v>Jhalmala</v>
          </cell>
          <cell r="V49" t="str">
            <v>Pussore</v>
          </cell>
          <cell r="W49" t="str">
            <v>Raigarh</v>
          </cell>
          <cell r="X49" t="str">
            <v>CG</v>
          </cell>
          <cell r="Z49">
            <v>42187</v>
          </cell>
          <cell r="AC49" t="str">
            <v>12th</v>
          </cell>
          <cell r="AD49" t="str">
            <v>Commerce</v>
          </cell>
          <cell r="AE49">
            <v>2015</v>
          </cell>
          <cell r="AF49">
            <v>500</v>
          </cell>
          <cell r="AG49">
            <v>282</v>
          </cell>
          <cell r="AH49">
            <v>0.56399999999999995</v>
          </cell>
          <cell r="AR49">
            <v>7711096</v>
          </cell>
          <cell r="AS49">
            <v>45</v>
          </cell>
          <cell r="AT49">
            <v>40</v>
          </cell>
          <cell r="AU49">
            <v>34</v>
          </cell>
          <cell r="AV49">
            <v>37</v>
          </cell>
          <cell r="AW49">
            <v>41</v>
          </cell>
          <cell r="AX49">
            <v>36</v>
          </cell>
          <cell r="AY49">
            <v>31</v>
          </cell>
          <cell r="AZ49">
            <v>34</v>
          </cell>
          <cell r="BA49">
            <v>35</v>
          </cell>
          <cell r="BB49">
            <v>299</v>
          </cell>
          <cell r="BC49">
            <v>19</v>
          </cell>
          <cell r="BD49">
            <v>0.49833333333333335</v>
          </cell>
        </row>
        <row r="50">
          <cell r="D50" t="str">
            <v>BUC/15/711/095</v>
          </cell>
          <cell r="G50" t="str">
            <v>SHIV CHARAN</v>
          </cell>
          <cell r="H50" t="str">
            <v>SAPAT LAL</v>
          </cell>
          <cell r="I50" t="str">
            <v>SATYAVATI</v>
          </cell>
          <cell r="J50">
            <v>35092</v>
          </cell>
          <cell r="L50" t="str">
            <v>M</v>
          </cell>
          <cell r="M50" t="str">
            <v>KOLTA</v>
          </cell>
          <cell r="N50" t="str">
            <v>OBC</v>
          </cell>
          <cell r="O50" t="str">
            <v>N</v>
          </cell>
          <cell r="P50" t="str">
            <v>Hindu</v>
          </cell>
          <cell r="Q50">
            <v>8463064557</v>
          </cell>
          <cell r="S50" t="str">
            <v>687345823441</v>
          </cell>
          <cell r="T50" t="str">
            <v>BASANPALI</v>
          </cell>
          <cell r="U50" t="str">
            <v>Mahloi</v>
          </cell>
          <cell r="V50" t="str">
            <v>Pussore</v>
          </cell>
          <cell r="W50" t="str">
            <v>Raigarh</v>
          </cell>
          <cell r="X50" t="str">
            <v>CG</v>
          </cell>
          <cell r="Z50">
            <v>42191</v>
          </cell>
          <cell r="AC50" t="str">
            <v>12th</v>
          </cell>
          <cell r="AD50" t="str">
            <v>Commerce</v>
          </cell>
          <cell r="AE50">
            <v>2015</v>
          </cell>
          <cell r="AF50">
            <v>500</v>
          </cell>
          <cell r="AG50">
            <v>285</v>
          </cell>
          <cell r="AH50">
            <v>0.56999999999999995</v>
          </cell>
          <cell r="AR50">
            <v>7711095</v>
          </cell>
          <cell r="AS50">
            <v>49</v>
          </cell>
          <cell r="AT50">
            <v>42</v>
          </cell>
          <cell r="AU50">
            <v>22</v>
          </cell>
          <cell r="AV50">
            <v>41</v>
          </cell>
          <cell r="AW50">
            <v>36</v>
          </cell>
          <cell r="AX50">
            <v>26</v>
          </cell>
          <cell r="AY50">
            <v>25</v>
          </cell>
          <cell r="AZ50">
            <v>25</v>
          </cell>
          <cell r="BA50">
            <v>25</v>
          </cell>
          <cell r="BB50">
            <v>269</v>
          </cell>
          <cell r="BC50">
            <v>20</v>
          </cell>
          <cell r="BD50">
            <v>0.44833333333333331</v>
          </cell>
        </row>
        <row r="51">
          <cell r="D51" t="str">
            <v>BUC/15/711/092</v>
          </cell>
          <cell r="G51" t="str">
            <v>SHIV NARAYAN SIDAR</v>
          </cell>
          <cell r="H51" t="str">
            <v>DAKSHIN SIDAR</v>
          </cell>
          <cell r="I51" t="str">
            <v>LAXMI SIDAR</v>
          </cell>
          <cell r="J51">
            <v>35767</v>
          </cell>
          <cell r="L51" t="str">
            <v>M</v>
          </cell>
          <cell r="M51" t="str">
            <v>SANWRA</v>
          </cell>
          <cell r="N51" t="str">
            <v>ST</v>
          </cell>
          <cell r="O51" t="str">
            <v>N</v>
          </cell>
          <cell r="P51" t="str">
            <v>Hindu</v>
          </cell>
          <cell r="Q51">
            <v>7869445592</v>
          </cell>
          <cell r="S51" t="str">
            <v>396545332918</v>
          </cell>
          <cell r="T51" t="str">
            <v>BONDA</v>
          </cell>
          <cell r="U51" t="str">
            <v>CH.UMARIA</v>
          </cell>
          <cell r="V51" t="str">
            <v>Pussore</v>
          </cell>
          <cell r="W51" t="str">
            <v>Raigarh</v>
          </cell>
          <cell r="X51" t="str">
            <v>CG</v>
          </cell>
          <cell r="Z51">
            <v>42185</v>
          </cell>
          <cell r="AC51" t="str">
            <v>12th</v>
          </cell>
          <cell r="AD51" t="str">
            <v>Commerce</v>
          </cell>
          <cell r="AE51">
            <v>2015</v>
          </cell>
          <cell r="AF51">
            <v>500</v>
          </cell>
          <cell r="AG51">
            <v>344</v>
          </cell>
          <cell r="AH51">
            <v>0.68799999999999994</v>
          </cell>
          <cell r="AR51">
            <v>7711092</v>
          </cell>
          <cell r="AS51">
            <v>57</v>
          </cell>
          <cell r="AT51">
            <v>53</v>
          </cell>
          <cell r="AU51">
            <v>24</v>
          </cell>
          <cell r="AV51">
            <v>49</v>
          </cell>
          <cell r="AW51">
            <v>42</v>
          </cell>
          <cell r="AX51">
            <v>37</v>
          </cell>
          <cell r="AY51">
            <v>28</v>
          </cell>
          <cell r="AZ51">
            <v>41</v>
          </cell>
          <cell r="BA51">
            <v>43</v>
          </cell>
          <cell r="BB51">
            <v>350</v>
          </cell>
          <cell r="BC51">
            <v>23</v>
          </cell>
          <cell r="BD51">
            <v>0.58333333333333337</v>
          </cell>
        </row>
        <row r="52">
          <cell r="D52" t="str">
            <v>BUC/15/711/101</v>
          </cell>
          <cell r="G52" t="str">
            <v>SHRAVAN KUMAR BARIK</v>
          </cell>
          <cell r="H52" t="str">
            <v>BHARAT LAL BARIK</v>
          </cell>
          <cell r="I52" t="str">
            <v>LAXMI BARIK</v>
          </cell>
          <cell r="J52">
            <v>34179</v>
          </cell>
          <cell r="K52" t="str">
            <v>B+</v>
          </cell>
          <cell r="L52" t="str">
            <v>M</v>
          </cell>
          <cell r="M52" t="str">
            <v>NAI</v>
          </cell>
          <cell r="N52" t="str">
            <v>OBC</v>
          </cell>
          <cell r="O52" t="str">
            <v>N</v>
          </cell>
          <cell r="P52" t="str">
            <v>Hindu</v>
          </cell>
          <cell r="Q52">
            <v>9630960341</v>
          </cell>
          <cell r="S52" t="str">
            <v>959541543805</v>
          </cell>
          <cell r="T52" t="str">
            <v>BARADOLI</v>
          </cell>
          <cell r="U52" t="str">
            <v>BARADOLI</v>
          </cell>
          <cell r="V52" t="str">
            <v>Pussore</v>
          </cell>
          <cell r="W52" t="str">
            <v>Raigarh</v>
          </cell>
          <cell r="X52" t="str">
            <v>CG</v>
          </cell>
          <cell r="Z52">
            <v>42185</v>
          </cell>
          <cell r="AC52" t="str">
            <v>12th</v>
          </cell>
          <cell r="AD52" t="str">
            <v>Commerce</v>
          </cell>
          <cell r="AE52">
            <v>2015</v>
          </cell>
          <cell r="AF52">
            <v>500</v>
          </cell>
          <cell r="AG52">
            <v>181</v>
          </cell>
          <cell r="AH52">
            <v>0.36199999999999999</v>
          </cell>
          <cell r="AR52">
            <v>7711101</v>
          </cell>
          <cell r="AS52">
            <v>40</v>
          </cell>
          <cell r="AT52">
            <v>47</v>
          </cell>
          <cell r="AU52">
            <v>25</v>
          </cell>
          <cell r="AV52">
            <v>26</v>
          </cell>
          <cell r="AW52" t="str">
            <v>ABS</v>
          </cell>
          <cell r="AX52">
            <v>27</v>
          </cell>
          <cell r="AY52">
            <v>31</v>
          </cell>
          <cell r="AZ52">
            <v>25</v>
          </cell>
          <cell r="BA52">
            <v>25</v>
          </cell>
          <cell r="BB52" t="e">
            <v>#VALUE!</v>
          </cell>
          <cell r="BC52">
            <v>19</v>
          </cell>
          <cell r="BD52" t="e">
            <v>#VALUE!</v>
          </cell>
        </row>
        <row r="53">
          <cell r="G53" t="str">
            <v>SHUBHAM</v>
          </cell>
          <cell r="H53" t="str">
            <v>TEJRAM</v>
          </cell>
          <cell r="I53" t="str">
            <v>SAVITRI</v>
          </cell>
          <cell r="J53">
            <v>35138</v>
          </cell>
          <cell r="L53" t="str">
            <v>M</v>
          </cell>
          <cell r="M53" t="str">
            <v>GOND</v>
          </cell>
          <cell r="N53" t="str">
            <v>ST</v>
          </cell>
          <cell r="O53" t="str">
            <v>N</v>
          </cell>
          <cell r="P53" t="str">
            <v>Hindu</v>
          </cell>
          <cell r="T53" t="str">
            <v>KOSMANDA</v>
          </cell>
          <cell r="U53" t="str">
            <v>BAGHADOLA</v>
          </cell>
          <cell r="V53" t="str">
            <v>Pussore</v>
          </cell>
          <cell r="W53" t="str">
            <v>Raigarh</v>
          </cell>
          <cell r="X53" t="str">
            <v>CG</v>
          </cell>
          <cell r="Z53">
            <v>42185</v>
          </cell>
          <cell r="AC53" t="str">
            <v>12th</v>
          </cell>
          <cell r="AD53" t="str">
            <v>Commerce</v>
          </cell>
          <cell r="AE53">
            <v>2015</v>
          </cell>
          <cell r="AF53">
            <v>500</v>
          </cell>
          <cell r="AG53">
            <v>242</v>
          </cell>
          <cell r="AH53">
            <v>0.48399999999999999</v>
          </cell>
          <cell r="BB53">
            <v>0</v>
          </cell>
          <cell r="BD53">
            <v>0</v>
          </cell>
        </row>
        <row r="54">
          <cell r="G54" t="str">
            <v>SUADARSHAN</v>
          </cell>
          <cell r="H54" t="str">
            <v>VISAMAT</v>
          </cell>
          <cell r="I54" t="str">
            <v>LAXMIN</v>
          </cell>
          <cell r="J54">
            <v>34772</v>
          </cell>
          <cell r="L54" t="str">
            <v>M</v>
          </cell>
          <cell r="M54" t="str">
            <v>KHADIA</v>
          </cell>
          <cell r="N54" t="str">
            <v>ST</v>
          </cell>
          <cell r="O54" t="str">
            <v>N</v>
          </cell>
          <cell r="P54" t="str">
            <v>Hindu</v>
          </cell>
          <cell r="Q54">
            <v>8349363677</v>
          </cell>
          <cell r="T54" t="str">
            <v>JAKELA</v>
          </cell>
          <cell r="U54" t="str">
            <v>AURDA</v>
          </cell>
          <cell r="V54" t="str">
            <v>Pussore</v>
          </cell>
          <cell r="W54" t="str">
            <v>Raigarh</v>
          </cell>
          <cell r="X54" t="str">
            <v>CG</v>
          </cell>
          <cell r="Z54">
            <v>42188</v>
          </cell>
          <cell r="AC54" t="str">
            <v>12th</v>
          </cell>
          <cell r="AD54" t="str">
            <v>Maths Science</v>
          </cell>
          <cell r="AE54">
            <v>2015</v>
          </cell>
          <cell r="AF54">
            <v>500</v>
          </cell>
          <cell r="AG54">
            <v>196</v>
          </cell>
          <cell r="AH54">
            <v>0.39200000000000002</v>
          </cell>
          <cell r="BB54">
            <v>0</v>
          </cell>
          <cell r="BD54">
            <v>0</v>
          </cell>
        </row>
        <row r="55">
          <cell r="D55" t="str">
            <v>BUC/15/711/098</v>
          </cell>
          <cell r="G55" t="str">
            <v>SUMATI SIDAR</v>
          </cell>
          <cell r="H55" t="str">
            <v>TRILOCHAN SIDAR</v>
          </cell>
          <cell r="I55" t="str">
            <v>BUDHIYARIN</v>
          </cell>
          <cell r="J55">
            <v>35631</v>
          </cell>
          <cell r="L55" t="str">
            <v>F</v>
          </cell>
          <cell r="M55" t="str">
            <v>GOND</v>
          </cell>
          <cell r="N55" t="str">
            <v>ST</v>
          </cell>
          <cell r="O55" t="str">
            <v>N</v>
          </cell>
          <cell r="P55" t="str">
            <v>Hindu</v>
          </cell>
          <cell r="Q55">
            <v>7389385554</v>
          </cell>
          <cell r="S55" t="str">
            <v>562795909761</v>
          </cell>
          <cell r="T55" t="str">
            <v>TADOLA</v>
          </cell>
          <cell r="U55" t="str">
            <v>Pussore</v>
          </cell>
          <cell r="V55" t="str">
            <v>Pussore</v>
          </cell>
          <cell r="W55" t="str">
            <v>Raigarh</v>
          </cell>
          <cell r="X55" t="str">
            <v>CG</v>
          </cell>
          <cell r="Z55">
            <v>42191</v>
          </cell>
          <cell r="AC55" t="str">
            <v>12th</v>
          </cell>
          <cell r="AD55" t="str">
            <v>Commerce</v>
          </cell>
          <cell r="AE55">
            <v>2015</v>
          </cell>
          <cell r="AF55">
            <v>500</v>
          </cell>
          <cell r="AG55">
            <v>274</v>
          </cell>
          <cell r="AH55">
            <v>0.54800000000000004</v>
          </cell>
          <cell r="AR55">
            <v>7711098</v>
          </cell>
          <cell r="AS55">
            <v>40</v>
          </cell>
          <cell r="AT55">
            <v>29</v>
          </cell>
          <cell r="AU55">
            <v>28</v>
          </cell>
          <cell r="AV55">
            <v>45</v>
          </cell>
          <cell r="AW55">
            <v>40</v>
          </cell>
          <cell r="AX55">
            <v>26</v>
          </cell>
          <cell r="AY55">
            <v>41</v>
          </cell>
          <cell r="AZ55">
            <v>40</v>
          </cell>
          <cell r="BA55">
            <v>36</v>
          </cell>
          <cell r="BB55">
            <v>297</v>
          </cell>
          <cell r="BC55">
            <v>22</v>
          </cell>
          <cell r="BD55">
            <v>0.495</v>
          </cell>
        </row>
        <row r="56">
          <cell r="D56" t="str">
            <v>BUC/15/711/097</v>
          </cell>
          <cell r="G56" t="str">
            <v>SUNAYANA THAWAIT</v>
          </cell>
          <cell r="H56" t="str">
            <v>LAXMI THAWAIT</v>
          </cell>
          <cell r="I56" t="str">
            <v>SUNITA THAWAIT</v>
          </cell>
          <cell r="J56">
            <v>35727</v>
          </cell>
          <cell r="L56" t="str">
            <v>F</v>
          </cell>
          <cell r="M56" t="str">
            <v>BARAI</v>
          </cell>
          <cell r="N56" t="str">
            <v>OBC</v>
          </cell>
          <cell r="O56" t="str">
            <v>N</v>
          </cell>
          <cell r="P56" t="str">
            <v>Hindu</v>
          </cell>
          <cell r="Q56">
            <v>8871918040</v>
          </cell>
          <cell r="S56" t="str">
            <v>535716539671</v>
          </cell>
          <cell r="T56" t="str">
            <v>SORHAPATH</v>
          </cell>
          <cell r="U56" t="str">
            <v>Pussore</v>
          </cell>
          <cell r="V56" t="str">
            <v>Pussore</v>
          </cell>
          <cell r="W56" t="str">
            <v>Raigarh</v>
          </cell>
          <cell r="X56" t="str">
            <v>CG</v>
          </cell>
          <cell r="Z56">
            <v>42187</v>
          </cell>
          <cell r="AC56" t="str">
            <v>12th</v>
          </cell>
          <cell r="AD56" t="str">
            <v>Maths Science</v>
          </cell>
          <cell r="AE56">
            <v>2015</v>
          </cell>
          <cell r="AF56">
            <v>500</v>
          </cell>
          <cell r="AG56">
            <v>296</v>
          </cell>
          <cell r="AH56">
            <v>0.59199999999999997</v>
          </cell>
          <cell r="AR56">
            <v>7711099</v>
          </cell>
          <cell r="AS56">
            <v>57</v>
          </cell>
          <cell r="AT56">
            <v>45</v>
          </cell>
          <cell r="AU56">
            <v>30</v>
          </cell>
          <cell r="AV56">
            <v>48</v>
          </cell>
          <cell r="AW56">
            <v>38</v>
          </cell>
          <cell r="AX56">
            <v>41</v>
          </cell>
          <cell r="AY56">
            <v>36</v>
          </cell>
          <cell r="AZ56">
            <v>38</v>
          </cell>
          <cell r="BA56">
            <v>41</v>
          </cell>
          <cell r="BB56">
            <v>344</v>
          </cell>
          <cell r="BC56">
            <v>19</v>
          </cell>
          <cell r="BD56">
            <v>0.57333333333333336</v>
          </cell>
        </row>
        <row r="57">
          <cell r="D57" t="str">
            <v>BUC/15/711/094</v>
          </cell>
          <cell r="G57" t="str">
            <v>SUNDAR LAL SIDAR</v>
          </cell>
          <cell r="H57" t="str">
            <v>SAMARU SIDAR</v>
          </cell>
          <cell r="I57" t="str">
            <v>ASAMATEE SIDAR</v>
          </cell>
          <cell r="J57">
            <v>35558</v>
          </cell>
          <cell r="L57" t="str">
            <v>M</v>
          </cell>
          <cell r="M57" t="str">
            <v>SANWRA</v>
          </cell>
          <cell r="N57" t="str">
            <v>ST</v>
          </cell>
          <cell r="O57" t="str">
            <v>N</v>
          </cell>
          <cell r="P57" t="str">
            <v>Hindu</v>
          </cell>
          <cell r="Q57">
            <v>7869732478</v>
          </cell>
          <cell r="S57" t="str">
            <v>383673103884</v>
          </cell>
          <cell r="T57" t="str">
            <v>BONDA</v>
          </cell>
          <cell r="U57" t="str">
            <v>CH.UMARIA</v>
          </cell>
          <cell r="V57" t="str">
            <v>Pussore</v>
          </cell>
          <cell r="W57" t="str">
            <v>Raigarh</v>
          </cell>
          <cell r="X57" t="str">
            <v>CG</v>
          </cell>
          <cell r="Z57">
            <v>42185</v>
          </cell>
          <cell r="AC57" t="str">
            <v>12th</v>
          </cell>
          <cell r="AD57" t="str">
            <v>Commerce</v>
          </cell>
          <cell r="AE57">
            <v>2015</v>
          </cell>
          <cell r="AF57">
            <v>500</v>
          </cell>
          <cell r="AG57">
            <v>343</v>
          </cell>
          <cell r="AH57">
            <v>0.68600000000000005</v>
          </cell>
          <cell r="AR57">
            <v>7711094</v>
          </cell>
          <cell r="AS57">
            <v>50</v>
          </cell>
          <cell r="AT57">
            <v>39</v>
          </cell>
          <cell r="AU57">
            <v>28</v>
          </cell>
          <cell r="AV57">
            <v>49</v>
          </cell>
          <cell r="AW57">
            <v>38</v>
          </cell>
          <cell r="AX57">
            <v>40</v>
          </cell>
          <cell r="AY57">
            <v>29</v>
          </cell>
          <cell r="AZ57">
            <v>41</v>
          </cell>
          <cell r="BA57">
            <v>33</v>
          </cell>
          <cell r="BB57">
            <v>319</v>
          </cell>
          <cell r="BC57">
            <v>22</v>
          </cell>
          <cell r="BD57">
            <v>0.53166666666666662</v>
          </cell>
        </row>
        <row r="58">
          <cell r="D58" t="str">
            <v>BUC/15/711/100</v>
          </cell>
          <cell r="G58" t="str">
            <v>SUNIL PRADHAN</v>
          </cell>
          <cell r="H58" t="str">
            <v>PURAN PRADHAN</v>
          </cell>
          <cell r="I58" t="str">
            <v>DUTIYA</v>
          </cell>
          <cell r="J58">
            <v>35496</v>
          </cell>
          <cell r="L58" t="str">
            <v>M</v>
          </cell>
          <cell r="M58" t="str">
            <v>KOLTA</v>
          </cell>
          <cell r="N58" t="str">
            <v>OBC</v>
          </cell>
          <cell r="O58" t="str">
            <v>N</v>
          </cell>
          <cell r="P58" t="str">
            <v>Hindu</v>
          </cell>
          <cell r="Q58">
            <v>8085535366</v>
          </cell>
          <cell r="S58" t="str">
            <v>402799837132</v>
          </cell>
          <cell r="T58" t="str">
            <v>THAKURPALI</v>
          </cell>
          <cell r="U58" t="str">
            <v>TINMINI</v>
          </cell>
          <cell r="V58" t="str">
            <v>Pussore</v>
          </cell>
          <cell r="W58" t="str">
            <v>Raigarh</v>
          </cell>
          <cell r="X58" t="str">
            <v>CG</v>
          </cell>
          <cell r="Z58">
            <v>42188</v>
          </cell>
          <cell r="AC58" t="str">
            <v>12th</v>
          </cell>
          <cell r="AD58" t="str">
            <v>Commerce</v>
          </cell>
          <cell r="AE58">
            <v>2015</v>
          </cell>
          <cell r="AF58">
            <v>500</v>
          </cell>
          <cell r="AG58">
            <v>325</v>
          </cell>
          <cell r="AH58">
            <v>0.65</v>
          </cell>
          <cell r="AR58">
            <v>7711100</v>
          </cell>
          <cell r="AS58">
            <v>51</v>
          </cell>
          <cell r="AT58">
            <v>43</v>
          </cell>
          <cell r="AU58">
            <v>29</v>
          </cell>
          <cell r="AV58">
            <v>50</v>
          </cell>
          <cell r="AW58">
            <v>30</v>
          </cell>
          <cell r="AX58">
            <v>43</v>
          </cell>
          <cell r="AY58">
            <v>27</v>
          </cell>
          <cell r="AZ58">
            <v>32</v>
          </cell>
          <cell r="BA58">
            <v>25</v>
          </cell>
          <cell r="BB58">
            <v>301</v>
          </cell>
          <cell r="BC58">
            <v>20</v>
          </cell>
          <cell r="BD58">
            <v>0.50166666666666671</v>
          </cell>
        </row>
        <row r="59">
          <cell r="D59" t="str">
            <v>BUC/15/711/093</v>
          </cell>
          <cell r="G59" t="str">
            <v>SWAPNIL</v>
          </cell>
          <cell r="H59" t="str">
            <v>RAM</v>
          </cell>
          <cell r="I59" t="str">
            <v>MANJUSHA</v>
          </cell>
          <cell r="J59">
            <v>34072</v>
          </cell>
          <cell r="K59" t="str">
            <v>O+</v>
          </cell>
          <cell r="L59" t="str">
            <v>M</v>
          </cell>
          <cell r="M59" t="str">
            <v>KASER</v>
          </cell>
          <cell r="N59" t="str">
            <v>OBC</v>
          </cell>
          <cell r="O59" t="str">
            <v>N</v>
          </cell>
          <cell r="P59" t="str">
            <v>Hindu</v>
          </cell>
          <cell r="Q59">
            <v>9589617049</v>
          </cell>
          <cell r="S59" t="str">
            <v>979987313808</v>
          </cell>
          <cell r="T59" t="str">
            <v>JAGANNATH MANDIR MARG</v>
          </cell>
          <cell r="U59" t="str">
            <v>Pussore</v>
          </cell>
          <cell r="V59" t="str">
            <v>Pussore</v>
          </cell>
          <cell r="W59" t="str">
            <v>Raigarh</v>
          </cell>
          <cell r="X59" t="str">
            <v>CG</v>
          </cell>
          <cell r="Z59">
            <v>42187</v>
          </cell>
          <cell r="AC59" t="str">
            <v>12th</v>
          </cell>
          <cell r="AD59" t="str">
            <v>Maths Science</v>
          </cell>
          <cell r="AE59">
            <v>2011</v>
          </cell>
          <cell r="AF59">
            <v>500</v>
          </cell>
          <cell r="AG59">
            <v>335</v>
          </cell>
          <cell r="AH59">
            <v>0.67</v>
          </cell>
          <cell r="AR59">
            <v>7711093</v>
          </cell>
          <cell r="AS59">
            <v>48</v>
          </cell>
          <cell r="AT59">
            <v>56</v>
          </cell>
          <cell r="AU59">
            <v>26</v>
          </cell>
          <cell r="AV59">
            <v>34</v>
          </cell>
          <cell r="AW59">
            <v>37</v>
          </cell>
          <cell r="AX59">
            <v>36</v>
          </cell>
          <cell r="AY59">
            <v>30</v>
          </cell>
          <cell r="AZ59">
            <v>29</v>
          </cell>
          <cell r="BA59">
            <v>34</v>
          </cell>
          <cell r="BB59">
            <v>304</v>
          </cell>
          <cell r="BC59">
            <v>22</v>
          </cell>
          <cell r="BD59">
            <v>0.50666666666666671</v>
          </cell>
        </row>
        <row r="60">
          <cell r="D60" t="str">
            <v>BUC/15/711/056</v>
          </cell>
          <cell r="G60" t="str">
            <v>VED PRAKASH PRADHAN</v>
          </cell>
          <cell r="H60" t="str">
            <v>RAM PRASAD PRADHAN</v>
          </cell>
          <cell r="I60" t="str">
            <v>SAVITRI PRADHAN</v>
          </cell>
          <cell r="J60">
            <v>35261</v>
          </cell>
          <cell r="L60" t="str">
            <v>M</v>
          </cell>
          <cell r="M60" t="str">
            <v>KOLTA</v>
          </cell>
          <cell r="N60" t="str">
            <v>OBC</v>
          </cell>
          <cell r="O60" t="str">
            <v>N</v>
          </cell>
          <cell r="P60" t="str">
            <v>Hindu</v>
          </cell>
          <cell r="Q60">
            <v>9755991032</v>
          </cell>
          <cell r="S60" t="str">
            <v>257613588049</v>
          </cell>
          <cell r="T60" t="str">
            <v>CHHINCH</v>
          </cell>
          <cell r="U60" t="str">
            <v>Pussore</v>
          </cell>
          <cell r="V60" t="str">
            <v>Pussore</v>
          </cell>
          <cell r="W60" t="str">
            <v>Raigarh</v>
          </cell>
          <cell r="X60" t="str">
            <v>CG</v>
          </cell>
          <cell r="Z60">
            <v>42188</v>
          </cell>
          <cell r="AC60" t="str">
            <v>12th</v>
          </cell>
          <cell r="AD60" t="str">
            <v>Commerce</v>
          </cell>
          <cell r="AE60">
            <v>2015</v>
          </cell>
          <cell r="AF60">
            <v>500</v>
          </cell>
          <cell r="AG60">
            <v>347</v>
          </cell>
          <cell r="AH60">
            <v>0.69399999999999995</v>
          </cell>
          <cell r="AR60">
            <v>7711056</v>
          </cell>
          <cell r="AS60">
            <v>50</v>
          </cell>
          <cell r="AT60">
            <v>37</v>
          </cell>
          <cell r="AU60">
            <v>22</v>
          </cell>
          <cell r="AV60">
            <v>57</v>
          </cell>
          <cell r="AW60">
            <v>37</v>
          </cell>
          <cell r="AX60">
            <v>46</v>
          </cell>
          <cell r="AY60">
            <v>39</v>
          </cell>
          <cell r="AZ60">
            <v>37</v>
          </cell>
          <cell r="BA60">
            <v>33</v>
          </cell>
          <cell r="BB60">
            <v>336</v>
          </cell>
          <cell r="BC60">
            <v>22</v>
          </cell>
          <cell r="BD60">
            <v>0.56000000000000005</v>
          </cell>
        </row>
        <row r="61">
          <cell r="D61" t="str">
            <v>BUC/15/711/103</v>
          </cell>
          <cell r="G61" t="str">
            <v>VEENA MEHAR</v>
          </cell>
          <cell r="H61" t="str">
            <v>MURLIDHAR MEHAR</v>
          </cell>
          <cell r="I61" t="str">
            <v>JANNI MEHAR</v>
          </cell>
          <cell r="J61">
            <v>35435</v>
          </cell>
          <cell r="L61" t="str">
            <v>F</v>
          </cell>
          <cell r="M61" t="str">
            <v>BHOLIA</v>
          </cell>
          <cell r="N61" t="str">
            <v>OBC</v>
          </cell>
          <cell r="O61" t="str">
            <v>N</v>
          </cell>
          <cell r="P61" t="str">
            <v>Hindu</v>
          </cell>
          <cell r="Q61">
            <v>9993034455</v>
          </cell>
          <cell r="S61" t="str">
            <v>296771851324</v>
          </cell>
          <cell r="T61" t="str">
            <v>Pussore</v>
          </cell>
          <cell r="U61" t="str">
            <v>Pussore</v>
          </cell>
          <cell r="V61" t="str">
            <v>Pussore</v>
          </cell>
          <cell r="W61" t="str">
            <v>Raigarh</v>
          </cell>
          <cell r="X61" t="str">
            <v>CG</v>
          </cell>
          <cell r="Z61">
            <v>42191</v>
          </cell>
          <cell r="AC61" t="str">
            <v>12th</v>
          </cell>
          <cell r="AD61" t="str">
            <v>Commerce</v>
          </cell>
          <cell r="AE61">
            <v>2014</v>
          </cell>
          <cell r="AF61">
            <v>500</v>
          </cell>
          <cell r="AG61">
            <v>279</v>
          </cell>
          <cell r="AH61">
            <v>0.55800000000000005</v>
          </cell>
          <cell r="AR61">
            <v>7711103</v>
          </cell>
          <cell r="AS61">
            <v>55</v>
          </cell>
          <cell r="AT61">
            <v>44</v>
          </cell>
          <cell r="AU61">
            <v>37</v>
          </cell>
          <cell r="AV61">
            <v>43</v>
          </cell>
          <cell r="AW61">
            <v>43</v>
          </cell>
          <cell r="AX61">
            <v>42</v>
          </cell>
          <cell r="AY61">
            <v>43</v>
          </cell>
          <cell r="AZ61">
            <v>41</v>
          </cell>
          <cell r="BA61">
            <v>47</v>
          </cell>
          <cell r="BB61">
            <v>358</v>
          </cell>
          <cell r="BC61">
            <v>23</v>
          </cell>
          <cell r="BD61">
            <v>0.59666666666666668</v>
          </cell>
        </row>
        <row r="62">
          <cell r="G62" t="str">
            <v>VEVEK PRADHAN</v>
          </cell>
          <cell r="H62" t="str">
            <v>MAHAVIR PRADHAN</v>
          </cell>
          <cell r="I62" t="str">
            <v>HARA PRADHAN</v>
          </cell>
          <cell r="J62">
            <v>35557</v>
          </cell>
          <cell r="L62" t="str">
            <v>M</v>
          </cell>
          <cell r="M62" t="str">
            <v>KOLTA</v>
          </cell>
          <cell r="N62" t="str">
            <v>OBC</v>
          </cell>
          <cell r="O62" t="str">
            <v>N</v>
          </cell>
          <cell r="P62" t="str">
            <v>Hindu</v>
          </cell>
          <cell r="Q62">
            <v>8818987813</v>
          </cell>
          <cell r="T62" t="str">
            <v>ODEKERA</v>
          </cell>
          <cell r="U62" t="str">
            <v>Pussore</v>
          </cell>
          <cell r="V62" t="str">
            <v>Pussore</v>
          </cell>
          <cell r="W62" t="str">
            <v>Raigarh</v>
          </cell>
          <cell r="X62" t="str">
            <v>CG</v>
          </cell>
          <cell r="Z62">
            <v>42191</v>
          </cell>
          <cell r="AC62" t="str">
            <v>12th</v>
          </cell>
          <cell r="AD62" t="str">
            <v>ART</v>
          </cell>
          <cell r="AE62">
            <v>2015</v>
          </cell>
          <cell r="AF62">
            <v>500</v>
          </cell>
          <cell r="AG62">
            <v>380</v>
          </cell>
          <cell r="AH62">
            <v>0.76</v>
          </cell>
          <cell r="BB62">
            <v>0</v>
          </cell>
          <cell r="BD62">
            <v>0</v>
          </cell>
        </row>
        <row r="63">
          <cell r="D63" t="str">
            <v>BUC/15/711/102</v>
          </cell>
          <cell r="G63" t="str">
            <v>VIJETA MEHAR</v>
          </cell>
          <cell r="H63" t="str">
            <v>KARTIKESHWAR</v>
          </cell>
          <cell r="I63" t="str">
            <v>KUNTALA</v>
          </cell>
          <cell r="J63">
            <v>35364</v>
          </cell>
          <cell r="L63" t="str">
            <v>F</v>
          </cell>
          <cell r="M63" t="str">
            <v>BHOLIA</v>
          </cell>
          <cell r="N63" t="str">
            <v>OBC</v>
          </cell>
          <cell r="O63" t="str">
            <v>N</v>
          </cell>
          <cell r="P63" t="str">
            <v>Hindu</v>
          </cell>
          <cell r="Q63">
            <v>8085992529</v>
          </cell>
          <cell r="S63" t="str">
            <v>278758760222</v>
          </cell>
          <cell r="T63" t="str">
            <v>Padigaon</v>
          </cell>
          <cell r="U63" t="str">
            <v>Padigaon</v>
          </cell>
          <cell r="V63" t="str">
            <v>Pussore</v>
          </cell>
          <cell r="W63" t="str">
            <v>Raigarh</v>
          </cell>
          <cell r="X63" t="str">
            <v>CG</v>
          </cell>
          <cell r="Z63">
            <v>42188</v>
          </cell>
          <cell r="AC63" t="str">
            <v>12th</v>
          </cell>
          <cell r="AD63" t="str">
            <v>Commerce</v>
          </cell>
          <cell r="AE63">
            <v>2014</v>
          </cell>
          <cell r="AF63">
            <v>500</v>
          </cell>
          <cell r="AG63">
            <v>319</v>
          </cell>
          <cell r="AH63">
            <v>0.63800000000000001</v>
          </cell>
          <cell r="AR63">
            <v>7711102</v>
          </cell>
          <cell r="AS63">
            <v>53</v>
          </cell>
          <cell r="AT63">
            <v>44</v>
          </cell>
          <cell r="AU63">
            <v>30</v>
          </cell>
          <cell r="AV63">
            <v>40</v>
          </cell>
          <cell r="AW63">
            <v>44</v>
          </cell>
          <cell r="AX63">
            <v>42</v>
          </cell>
          <cell r="AY63">
            <v>38</v>
          </cell>
          <cell r="AZ63">
            <v>40</v>
          </cell>
          <cell r="BA63">
            <v>36</v>
          </cell>
          <cell r="BB63">
            <v>337</v>
          </cell>
          <cell r="BC63">
            <v>20</v>
          </cell>
          <cell r="BD63">
            <v>0.56166666666666665</v>
          </cell>
        </row>
        <row r="64">
          <cell r="D64" t="str">
            <v>BUC/15/711/104</v>
          </cell>
          <cell r="G64" t="str">
            <v xml:space="preserve">YOGESH </v>
          </cell>
          <cell r="H64" t="str">
            <v>PUNIRAM</v>
          </cell>
          <cell r="I64" t="str">
            <v>NAND KUMARI</v>
          </cell>
          <cell r="J64">
            <v>35300</v>
          </cell>
          <cell r="L64" t="str">
            <v>M</v>
          </cell>
          <cell r="M64" t="str">
            <v>TELI</v>
          </cell>
          <cell r="N64" t="str">
            <v>OBC</v>
          </cell>
          <cell r="O64" t="str">
            <v>N</v>
          </cell>
          <cell r="P64" t="str">
            <v>Hindu</v>
          </cell>
          <cell r="Q64">
            <v>7693856671</v>
          </cell>
          <cell r="S64" t="str">
            <v>568184802602</v>
          </cell>
          <cell r="T64" t="str">
            <v>CHIKHLI</v>
          </cell>
          <cell r="U64" t="str">
            <v>CHIKHLI</v>
          </cell>
          <cell r="V64" t="str">
            <v>Pussore</v>
          </cell>
          <cell r="W64" t="str">
            <v>Raigarh</v>
          </cell>
          <cell r="X64" t="str">
            <v>CG</v>
          </cell>
          <cell r="Z64">
            <v>42192</v>
          </cell>
          <cell r="AC64" t="str">
            <v>12th</v>
          </cell>
          <cell r="AD64" t="str">
            <v>Bio Science</v>
          </cell>
          <cell r="AE64">
            <v>2015</v>
          </cell>
          <cell r="AF64">
            <v>500</v>
          </cell>
          <cell r="AG64">
            <v>241</v>
          </cell>
          <cell r="AH64">
            <v>0.48199999999999998</v>
          </cell>
          <cell r="AR64">
            <v>7711104</v>
          </cell>
          <cell r="AS64">
            <v>43</v>
          </cell>
          <cell r="AT64">
            <v>47</v>
          </cell>
          <cell r="AU64">
            <v>25</v>
          </cell>
          <cell r="AV64">
            <v>43</v>
          </cell>
          <cell r="AW64">
            <v>34</v>
          </cell>
          <cell r="AX64">
            <v>30</v>
          </cell>
          <cell r="AY64">
            <v>26</v>
          </cell>
          <cell r="AZ64">
            <v>17</v>
          </cell>
          <cell r="BA64">
            <v>27</v>
          </cell>
          <cell r="BB64">
            <v>267</v>
          </cell>
          <cell r="BC64">
            <v>22</v>
          </cell>
          <cell r="BD64">
            <v>0.44500000000000001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35"/>
  <sheetViews>
    <sheetView tabSelected="1" showRuler="0" workbookViewId="0">
      <pane xSplit="7" ySplit="4" topLeftCell="H16" activePane="bottomRight" state="frozenSplit"/>
      <selection pane="topRight" activeCell="H1" sqref="H1"/>
      <selection pane="bottomLeft" activeCell="A5" sqref="A5"/>
      <selection pane="bottomRight" activeCell="N5" sqref="N5:N32"/>
    </sheetView>
  </sheetViews>
  <sheetFormatPr defaultRowHeight="15"/>
  <cols>
    <col min="1" max="1" width="4.28515625" style="5" customWidth="1"/>
    <col min="2" max="2" width="9.42578125" style="5" customWidth="1"/>
    <col min="3" max="3" width="4.7109375" style="7" customWidth="1"/>
    <col min="4" max="4" width="13.28515625" style="22" customWidth="1"/>
    <col min="5" max="5" width="12.42578125" style="4" hidden="1" customWidth="1"/>
    <col min="6" max="6" width="12.140625" style="4" hidden="1" customWidth="1"/>
    <col min="7" max="7" width="21" style="4" customWidth="1"/>
    <col min="8" max="8" width="20.28515625" style="4" customWidth="1"/>
    <col min="9" max="9" width="22.5703125" style="4" customWidth="1"/>
    <col min="10" max="10" width="10.7109375" style="21" customWidth="1"/>
    <col min="11" max="11" width="6.42578125" style="5" customWidth="1"/>
    <col min="12" max="12" width="4.85546875" style="5" customWidth="1"/>
    <col min="13" max="13" width="9.28515625" style="5" customWidth="1"/>
    <col min="14" max="15" width="4.85546875" style="5" customWidth="1"/>
    <col min="16" max="16" width="4.85546875" style="22" customWidth="1"/>
    <col min="17" max="18" width="11.28515625" style="4" customWidth="1"/>
    <col min="19" max="19" width="13.42578125" style="30" customWidth="1"/>
    <col min="20" max="20" width="11.28515625" style="4" customWidth="1"/>
    <col min="21" max="21" width="10.28515625" style="4" customWidth="1"/>
    <col min="22" max="23" width="11.28515625" style="4" customWidth="1"/>
    <col min="24" max="24" width="5.85546875" style="5" customWidth="1"/>
    <col min="25" max="25" width="11" style="5" customWidth="1"/>
    <col min="26" max="26" width="9.140625" style="5" customWidth="1"/>
    <col min="27" max="27" width="7.5703125" style="5" customWidth="1"/>
    <col min="28" max="28" width="6.5703125" style="5" customWidth="1"/>
    <col min="29" max="29" width="7.5703125" style="22" customWidth="1"/>
    <col min="30" max="30" width="6.5703125" style="5" customWidth="1"/>
    <col min="31" max="32" width="7.5703125" style="5" customWidth="1"/>
    <col min="33" max="33" width="5.42578125" style="5" customWidth="1"/>
    <col min="34" max="42" width="5.42578125" style="5" hidden="1" customWidth="1"/>
    <col min="43" max="43" width="11.85546875" style="28" customWidth="1"/>
    <col min="44" max="52" width="4.5703125" style="5" customWidth="1"/>
    <col min="53" max="53" width="4.5703125" style="38" customWidth="1"/>
    <col min="54" max="54" width="4.42578125" style="5" customWidth="1"/>
    <col min="55" max="55" width="5.42578125" style="5" customWidth="1"/>
    <col min="56" max="56" width="6.140625" style="4" customWidth="1"/>
    <col min="57" max="57" width="8" style="5" customWidth="1"/>
    <col min="58" max="66" width="4.5703125" style="5" customWidth="1"/>
    <col min="67" max="67" width="6.42578125" style="5" bestFit="1" customWidth="1"/>
    <col min="68" max="68" width="6" style="4" customWidth="1"/>
    <col min="69" max="16384" width="9.140625" style="4"/>
  </cols>
  <sheetData>
    <row r="1" spans="1:68" s="9" customFormat="1" ht="15" customHeight="1">
      <c r="A1" s="49" t="s">
        <v>0</v>
      </c>
      <c r="B1" s="49" t="s">
        <v>7</v>
      </c>
      <c r="C1" s="72" t="s">
        <v>8</v>
      </c>
      <c r="D1" s="56" t="s">
        <v>27</v>
      </c>
      <c r="E1" s="49" t="s">
        <v>1</v>
      </c>
      <c r="F1" s="49" t="s">
        <v>9</v>
      </c>
      <c r="G1" s="49" t="s">
        <v>2</v>
      </c>
      <c r="H1" s="49" t="s">
        <v>3</v>
      </c>
      <c r="I1" s="49" t="s">
        <v>4</v>
      </c>
      <c r="J1" s="75" t="s">
        <v>5</v>
      </c>
      <c r="K1" s="49" t="s">
        <v>30</v>
      </c>
      <c r="L1" s="49" t="s">
        <v>6</v>
      </c>
      <c r="M1" s="49" t="s">
        <v>18</v>
      </c>
      <c r="N1" s="49" t="s">
        <v>19</v>
      </c>
      <c r="O1" s="49" t="s">
        <v>20</v>
      </c>
      <c r="P1" s="56" t="s">
        <v>36</v>
      </c>
      <c r="Q1" s="59" t="s">
        <v>21</v>
      </c>
      <c r="R1" s="59"/>
      <c r="S1" s="61" t="s">
        <v>24</v>
      </c>
      <c r="T1" s="59" t="s">
        <v>16</v>
      </c>
      <c r="U1" s="59"/>
      <c r="V1" s="59"/>
      <c r="W1" s="59"/>
      <c r="X1" s="59"/>
      <c r="Y1" s="49" t="s">
        <v>25</v>
      </c>
      <c r="Z1" s="49" t="s">
        <v>17</v>
      </c>
      <c r="AA1" s="49" t="s">
        <v>10</v>
      </c>
      <c r="AB1" s="47" t="s">
        <v>35</v>
      </c>
      <c r="AC1" s="60"/>
      <c r="AD1" s="60"/>
      <c r="AE1" s="60"/>
      <c r="AF1" s="60"/>
      <c r="AG1" s="48"/>
      <c r="AH1" s="47" t="s">
        <v>37</v>
      </c>
      <c r="AI1" s="60"/>
      <c r="AJ1" s="60"/>
      <c r="AK1" s="60"/>
      <c r="AL1" s="60"/>
      <c r="AM1" s="60"/>
      <c r="AN1" s="60"/>
      <c r="AO1" s="60"/>
      <c r="AP1" s="60"/>
      <c r="AQ1" s="59" t="s">
        <v>259</v>
      </c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 t="s">
        <v>260</v>
      </c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</row>
    <row r="2" spans="1:68" s="9" customFormat="1" ht="15" customHeight="1">
      <c r="A2" s="50"/>
      <c r="B2" s="50"/>
      <c r="C2" s="73"/>
      <c r="D2" s="57"/>
      <c r="E2" s="50"/>
      <c r="F2" s="50"/>
      <c r="G2" s="50"/>
      <c r="H2" s="50"/>
      <c r="I2" s="50"/>
      <c r="J2" s="76"/>
      <c r="K2" s="50"/>
      <c r="L2" s="50"/>
      <c r="M2" s="50"/>
      <c r="N2" s="50"/>
      <c r="O2" s="50"/>
      <c r="P2" s="57"/>
      <c r="Q2" s="49" t="s">
        <v>22</v>
      </c>
      <c r="R2" s="49" t="s">
        <v>23</v>
      </c>
      <c r="S2" s="62"/>
      <c r="T2" s="49" t="s">
        <v>11</v>
      </c>
      <c r="U2" s="49" t="s">
        <v>12</v>
      </c>
      <c r="V2" s="49" t="s">
        <v>13</v>
      </c>
      <c r="W2" s="49" t="s">
        <v>14</v>
      </c>
      <c r="X2" s="49" t="s">
        <v>15</v>
      </c>
      <c r="Y2" s="50"/>
      <c r="Z2" s="50"/>
      <c r="AA2" s="50"/>
      <c r="AB2" s="52" t="s">
        <v>31</v>
      </c>
      <c r="AC2" s="54" t="s">
        <v>32</v>
      </c>
      <c r="AD2" s="52" t="s">
        <v>49</v>
      </c>
      <c r="AE2" s="52" t="s">
        <v>28</v>
      </c>
      <c r="AF2" s="52" t="s">
        <v>33</v>
      </c>
      <c r="AG2" s="52" t="s">
        <v>34</v>
      </c>
      <c r="AH2" s="10"/>
      <c r="AI2" s="11"/>
      <c r="AJ2" s="11"/>
      <c r="AK2" s="11"/>
      <c r="AL2" s="11"/>
      <c r="AM2" s="11"/>
      <c r="AN2" s="11"/>
      <c r="AO2" s="14"/>
      <c r="AP2" s="11"/>
      <c r="AQ2" s="64" t="s">
        <v>26</v>
      </c>
      <c r="AR2" s="67" t="s">
        <v>29</v>
      </c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9"/>
      <c r="BD2" s="49" t="s">
        <v>261</v>
      </c>
      <c r="BE2" s="78" t="s">
        <v>26</v>
      </c>
      <c r="BF2" s="67" t="s">
        <v>29</v>
      </c>
      <c r="BG2" s="68"/>
      <c r="BH2" s="68"/>
      <c r="BI2" s="68"/>
      <c r="BJ2" s="68"/>
      <c r="BK2" s="68"/>
      <c r="BL2" s="68"/>
      <c r="BM2" s="68"/>
      <c r="BN2" s="68"/>
      <c r="BO2" s="69"/>
      <c r="BP2" s="49" t="s">
        <v>261</v>
      </c>
    </row>
    <row r="3" spans="1:68" s="1" customFormat="1" ht="30.75" customHeight="1">
      <c r="A3" s="50"/>
      <c r="B3" s="50"/>
      <c r="C3" s="73"/>
      <c r="D3" s="57"/>
      <c r="E3" s="50"/>
      <c r="F3" s="50"/>
      <c r="G3" s="50"/>
      <c r="H3" s="50"/>
      <c r="I3" s="50"/>
      <c r="J3" s="76"/>
      <c r="K3" s="50"/>
      <c r="L3" s="50"/>
      <c r="M3" s="50"/>
      <c r="N3" s="50"/>
      <c r="O3" s="50"/>
      <c r="P3" s="57"/>
      <c r="Q3" s="50"/>
      <c r="R3" s="50"/>
      <c r="S3" s="62"/>
      <c r="T3" s="50"/>
      <c r="U3" s="50"/>
      <c r="V3" s="50"/>
      <c r="W3" s="50"/>
      <c r="X3" s="50"/>
      <c r="Y3" s="50"/>
      <c r="Z3" s="50"/>
      <c r="AA3" s="50"/>
      <c r="AB3" s="53"/>
      <c r="AC3" s="55"/>
      <c r="AD3" s="53"/>
      <c r="AE3" s="53"/>
      <c r="AF3" s="53"/>
      <c r="AG3" s="53"/>
      <c r="AH3" s="8" t="s">
        <v>38</v>
      </c>
      <c r="AI3" s="8" t="s">
        <v>39</v>
      </c>
      <c r="AJ3" s="8" t="s">
        <v>40</v>
      </c>
      <c r="AK3" s="47" t="s">
        <v>46</v>
      </c>
      <c r="AL3" s="48"/>
      <c r="AM3" s="47" t="s">
        <v>47</v>
      </c>
      <c r="AN3" s="48"/>
      <c r="AO3" s="47" t="s">
        <v>48</v>
      </c>
      <c r="AP3" s="48"/>
      <c r="AQ3" s="65"/>
      <c r="AR3" s="49" t="s">
        <v>38</v>
      </c>
      <c r="AS3" s="49" t="s">
        <v>39</v>
      </c>
      <c r="AT3" s="49" t="s">
        <v>40</v>
      </c>
      <c r="AU3" s="47" t="s">
        <v>46</v>
      </c>
      <c r="AV3" s="48"/>
      <c r="AW3" s="47" t="s">
        <v>47</v>
      </c>
      <c r="AX3" s="48"/>
      <c r="AY3" s="47" t="s">
        <v>48</v>
      </c>
      <c r="AZ3" s="48"/>
      <c r="BA3" s="70" t="s">
        <v>44</v>
      </c>
      <c r="BB3" s="49" t="s">
        <v>45</v>
      </c>
      <c r="BC3" s="16" t="s">
        <v>43</v>
      </c>
      <c r="BD3" s="50"/>
      <c r="BE3" s="79"/>
      <c r="BF3" s="49" t="s">
        <v>38</v>
      </c>
      <c r="BG3" s="49" t="s">
        <v>39</v>
      </c>
      <c r="BH3" s="47" t="s">
        <v>52</v>
      </c>
      <c r="BI3" s="48"/>
      <c r="BJ3" s="47" t="s">
        <v>53</v>
      </c>
      <c r="BK3" s="48"/>
      <c r="BL3" s="47" t="s">
        <v>54</v>
      </c>
      <c r="BM3" s="48"/>
      <c r="BN3" s="49" t="s">
        <v>44</v>
      </c>
      <c r="BO3" s="32" t="s">
        <v>43</v>
      </c>
      <c r="BP3" s="50"/>
    </row>
    <row r="4" spans="1:68" s="1" customFormat="1">
      <c r="A4" s="51"/>
      <c r="B4" s="51"/>
      <c r="C4" s="74"/>
      <c r="D4" s="58"/>
      <c r="E4" s="51"/>
      <c r="F4" s="51"/>
      <c r="G4" s="51"/>
      <c r="H4" s="51"/>
      <c r="I4" s="51"/>
      <c r="J4" s="77"/>
      <c r="K4" s="51"/>
      <c r="L4" s="51"/>
      <c r="M4" s="51"/>
      <c r="N4" s="51"/>
      <c r="O4" s="51"/>
      <c r="P4" s="58"/>
      <c r="Q4" s="51"/>
      <c r="R4" s="51"/>
      <c r="S4" s="63"/>
      <c r="T4" s="51"/>
      <c r="U4" s="51"/>
      <c r="V4" s="51"/>
      <c r="W4" s="51"/>
      <c r="X4" s="51"/>
      <c r="Y4" s="51"/>
      <c r="Z4" s="51"/>
      <c r="AA4" s="51"/>
      <c r="AB4" s="53"/>
      <c r="AC4" s="55"/>
      <c r="AD4" s="53"/>
      <c r="AE4" s="53"/>
      <c r="AF4" s="53"/>
      <c r="AG4" s="53"/>
      <c r="AH4" s="8">
        <v>7.5</v>
      </c>
      <c r="AI4" s="8">
        <v>7.5</v>
      </c>
      <c r="AJ4" s="8">
        <v>7.5</v>
      </c>
      <c r="AK4" s="8">
        <v>7.5</v>
      </c>
      <c r="AL4" s="8">
        <v>7.5</v>
      </c>
      <c r="AM4" s="8">
        <v>7.5</v>
      </c>
      <c r="AN4" s="8">
        <v>7.5</v>
      </c>
      <c r="AO4" s="13">
        <v>7.5</v>
      </c>
      <c r="AP4" s="8">
        <v>7.5</v>
      </c>
      <c r="AQ4" s="66"/>
      <c r="AR4" s="51"/>
      <c r="AS4" s="51"/>
      <c r="AT4" s="51"/>
      <c r="AU4" s="15" t="s">
        <v>41</v>
      </c>
      <c r="AV4" s="15" t="s">
        <v>42</v>
      </c>
      <c r="AW4" s="15" t="s">
        <v>41</v>
      </c>
      <c r="AX4" s="15" t="s">
        <v>42</v>
      </c>
      <c r="AY4" s="15" t="s">
        <v>41</v>
      </c>
      <c r="AZ4" s="15" t="s">
        <v>42</v>
      </c>
      <c r="BA4" s="71"/>
      <c r="BB4" s="51"/>
      <c r="BC4" s="17">
        <v>600</v>
      </c>
      <c r="BD4" s="51"/>
      <c r="BE4" s="80"/>
      <c r="BF4" s="51"/>
      <c r="BG4" s="51"/>
      <c r="BH4" s="34" t="s">
        <v>41</v>
      </c>
      <c r="BI4" s="34" t="s">
        <v>42</v>
      </c>
      <c r="BJ4" s="34" t="s">
        <v>41</v>
      </c>
      <c r="BK4" s="34" t="s">
        <v>42</v>
      </c>
      <c r="BL4" s="34" t="s">
        <v>41</v>
      </c>
      <c r="BM4" s="34" t="s">
        <v>42</v>
      </c>
      <c r="BN4" s="51"/>
      <c r="BO4" s="33">
        <v>600</v>
      </c>
      <c r="BP4" s="51"/>
    </row>
    <row r="5" spans="1:68">
      <c r="A5" s="2">
        <v>1</v>
      </c>
      <c r="B5" s="18" t="s">
        <v>50</v>
      </c>
      <c r="C5" s="19" t="s">
        <v>51</v>
      </c>
      <c r="D5" s="2">
        <v>2016029617</v>
      </c>
      <c r="E5" s="3">
        <f>VLOOKUP($D5,'[1]B.Com-I 2016-17'!$D$5:$BD$45,2,0)</f>
        <v>0</v>
      </c>
      <c r="F5" s="3">
        <f>VLOOKUP($D5,'[1]B.Com-I 2016-17'!$D$5:$BD$45,3,0)</f>
        <v>0</v>
      </c>
      <c r="G5" s="3" t="s">
        <v>119</v>
      </c>
      <c r="H5" s="3" t="s">
        <v>120</v>
      </c>
      <c r="I5" s="3" t="s">
        <v>121</v>
      </c>
      <c r="J5" s="20">
        <v>35865</v>
      </c>
      <c r="K5" s="2">
        <v>0</v>
      </c>
      <c r="L5" s="2" t="s">
        <v>75</v>
      </c>
      <c r="M5" s="2" t="s">
        <v>76</v>
      </c>
      <c r="N5" s="2" t="s">
        <v>61</v>
      </c>
      <c r="O5" s="2" t="s">
        <v>62</v>
      </c>
      <c r="P5" s="6" t="s">
        <v>63</v>
      </c>
      <c r="Q5" s="3">
        <v>9753981272</v>
      </c>
      <c r="R5" s="3">
        <v>0</v>
      </c>
      <c r="S5" s="29" t="s">
        <v>122</v>
      </c>
      <c r="T5" s="3" t="s">
        <v>123</v>
      </c>
      <c r="U5" s="3" t="s">
        <v>124</v>
      </c>
      <c r="V5" s="3" t="s">
        <v>125</v>
      </c>
      <c r="W5" s="3" t="s">
        <v>66</v>
      </c>
      <c r="X5" s="3" t="s">
        <v>67</v>
      </c>
      <c r="Y5" s="44">
        <v>42961</v>
      </c>
      <c r="Z5" s="3"/>
      <c r="AA5" s="18" t="s">
        <v>80</v>
      </c>
      <c r="AB5" s="2" t="s">
        <v>126</v>
      </c>
      <c r="AC5" s="6" t="s">
        <v>69</v>
      </c>
      <c r="AD5" s="2">
        <v>2016</v>
      </c>
      <c r="AE5" s="2">
        <v>500</v>
      </c>
      <c r="AF5" s="2">
        <v>315</v>
      </c>
      <c r="AG5" s="12">
        <v>0.63</v>
      </c>
      <c r="AH5" s="12"/>
      <c r="AI5" s="12"/>
      <c r="AJ5" s="12"/>
      <c r="AK5" s="12"/>
      <c r="AL5" s="12"/>
      <c r="AM5" s="12"/>
      <c r="AN5" s="12"/>
      <c r="AO5" s="12"/>
      <c r="AP5" s="12"/>
      <c r="AQ5" s="27" t="s">
        <v>127</v>
      </c>
      <c r="AR5" s="2">
        <v>40</v>
      </c>
      <c r="AS5" s="2">
        <v>34</v>
      </c>
      <c r="AT5" s="2">
        <v>42</v>
      </c>
      <c r="AU5" s="2">
        <v>41</v>
      </c>
      <c r="AV5" s="2">
        <v>38</v>
      </c>
      <c r="AW5" s="2">
        <v>30</v>
      </c>
      <c r="AX5" s="2">
        <v>40</v>
      </c>
      <c r="AY5" s="2">
        <v>32</v>
      </c>
      <c r="AZ5" s="2">
        <v>41</v>
      </c>
      <c r="BA5" s="37">
        <f t="shared" ref="BA5:BA32" si="0">SUM(AR5:AS5)+SUM(AU5:AZ5)</f>
        <v>296</v>
      </c>
      <c r="BB5" s="2">
        <v>23</v>
      </c>
      <c r="BC5" s="12">
        <f t="shared" ref="BC5:BC32" si="1">+BA5/$BC$4</f>
        <v>0.49333333333333335</v>
      </c>
      <c r="BD5" s="35" t="s">
        <v>262</v>
      </c>
      <c r="BE5" s="2">
        <v>220112</v>
      </c>
      <c r="BF5" s="2">
        <v>38</v>
      </c>
      <c r="BG5" s="2">
        <v>34</v>
      </c>
      <c r="BH5" s="2">
        <v>37</v>
      </c>
      <c r="BI5" s="2">
        <v>40</v>
      </c>
      <c r="BJ5" s="2">
        <v>34</v>
      </c>
      <c r="BK5" s="2">
        <v>50</v>
      </c>
      <c r="BL5" s="2">
        <v>48</v>
      </c>
      <c r="BM5" s="2">
        <v>44</v>
      </c>
      <c r="BN5" s="2">
        <f t="shared" ref="BN5:BN32" si="2">SUM(BF5:BM5)</f>
        <v>325</v>
      </c>
      <c r="BO5" s="12">
        <f t="shared" ref="BO5:BO32" si="3">+BN5/$BO$4</f>
        <v>0.54166666666666663</v>
      </c>
      <c r="BP5" s="36" t="s">
        <v>263</v>
      </c>
    </row>
    <row r="6" spans="1:68">
      <c r="A6" s="2">
        <v>2</v>
      </c>
      <c r="B6" s="18" t="s">
        <v>50</v>
      </c>
      <c r="C6" s="19" t="s">
        <v>51</v>
      </c>
      <c r="D6" s="2">
        <v>2016029618</v>
      </c>
      <c r="E6" s="3">
        <f>VLOOKUP($D6,'[1]B.Com-I 2016-17'!$D$5:$BD$45,2,0)</f>
        <v>0</v>
      </c>
      <c r="F6" s="3">
        <f>VLOOKUP($D6,'[1]B.Com-I 2016-17'!$D$5:$BD$45,3,0)</f>
        <v>0</v>
      </c>
      <c r="G6" s="3" t="s">
        <v>197</v>
      </c>
      <c r="H6" s="3" t="s">
        <v>198</v>
      </c>
      <c r="I6" s="3" t="s">
        <v>199</v>
      </c>
      <c r="J6" s="20">
        <v>36023</v>
      </c>
      <c r="K6" s="2">
        <v>0</v>
      </c>
      <c r="L6" s="2" t="s">
        <v>59</v>
      </c>
      <c r="M6" s="2" t="s">
        <v>76</v>
      </c>
      <c r="N6" s="2" t="s">
        <v>61</v>
      </c>
      <c r="O6" s="2" t="s">
        <v>62</v>
      </c>
      <c r="P6" s="6" t="s">
        <v>63</v>
      </c>
      <c r="Q6" s="3">
        <v>7389098534</v>
      </c>
      <c r="R6" s="3">
        <v>0</v>
      </c>
      <c r="S6" s="29" t="s">
        <v>200</v>
      </c>
      <c r="T6" s="3" t="s">
        <v>159</v>
      </c>
      <c r="U6" s="3" t="s">
        <v>160</v>
      </c>
      <c r="V6" s="3" t="s">
        <v>125</v>
      </c>
      <c r="W6" s="3" t="s">
        <v>66</v>
      </c>
      <c r="X6" s="3" t="s">
        <v>67</v>
      </c>
      <c r="Y6" s="44">
        <v>42951</v>
      </c>
      <c r="Z6" s="3"/>
      <c r="AA6" s="18" t="s">
        <v>80</v>
      </c>
      <c r="AB6" s="2" t="s">
        <v>126</v>
      </c>
      <c r="AC6" s="6" t="s">
        <v>69</v>
      </c>
      <c r="AD6" s="2">
        <v>2016</v>
      </c>
      <c r="AE6" s="2">
        <v>500</v>
      </c>
      <c r="AF6" s="2">
        <v>284</v>
      </c>
      <c r="AG6" s="12">
        <v>0.56799999999999995</v>
      </c>
      <c r="AH6" s="12"/>
      <c r="AI6" s="12"/>
      <c r="AJ6" s="12"/>
      <c r="AK6" s="12"/>
      <c r="AL6" s="12"/>
      <c r="AM6" s="12"/>
      <c r="AN6" s="12"/>
      <c r="AO6" s="12"/>
      <c r="AP6" s="12"/>
      <c r="AQ6" s="27" t="s">
        <v>201</v>
      </c>
      <c r="AR6" s="2">
        <v>38</v>
      </c>
      <c r="AS6" s="2">
        <v>31</v>
      </c>
      <c r="AT6" s="2">
        <v>44</v>
      </c>
      <c r="AU6" s="2">
        <v>17</v>
      </c>
      <c r="AV6" s="2">
        <v>37</v>
      </c>
      <c r="AW6" s="2">
        <v>27</v>
      </c>
      <c r="AX6" s="2">
        <v>40</v>
      </c>
      <c r="AY6" s="2">
        <v>37</v>
      </c>
      <c r="AZ6" s="2">
        <v>34</v>
      </c>
      <c r="BA6" s="37">
        <f t="shared" si="0"/>
        <v>261</v>
      </c>
      <c r="BB6" s="2">
        <v>17</v>
      </c>
      <c r="BC6" s="12">
        <f t="shared" si="1"/>
        <v>0.435</v>
      </c>
      <c r="BD6" s="35" t="s">
        <v>262</v>
      </c>
      <c r="BE6" s="2">
        <v>220113</v>
      </c>
      <c r="BF6" s="2">
        <v>41</v>
      </c>
      <c r="BG6" s="2">
        <v>41</v>
      </c>
      <c r="BH6" s="2">
        <v>12</v>
      </c>
      <c r="BI6" s="2">
        <v>45</v>
      </c>
      <c r="BJ6" s="2">
        <v>36</v>
      </c>
      <c r="BK6" s="2">
        <v>47</v>
      </c>
      <c r="BL6" s="2">
        <v>30</v>
      </c>
      <c r="BM6" s="2">
        <v>46</v>
      </c>
      <c r="BN6" s="2">
        <f t="shared" si="2"/>
        <v>298</v>
      </c>
      <c r="BO6" s="12">
        <f t="shared" si="3"/>
        <v>0.49666666666666665</v>
      </c>
      <c r="BP6" s="36" t="s">
        <v>262</v>
      </c>
    </row>
    <row r="7" spans="1:68">
      <c r="A7" s="2">
        <v>3</v>
      </c>
      <c r="B7" s="18" t="s">
        <v>50</v>
      </c>
      <c r="C7" s="19" t="s">
        <v>51</v>
      </c>
      <c r="D7" s="6">
        <v>2016029922</v>
      </c>
      <c r="E7" s="3"/>
      <c r="F7" s="3"/>
      <c r="G7" s="23" t="s">
        <v>105</v>
      </c>
      <c r="H7" s="23" t="s">
        <v>106</v>
      </c>
      <c r="I7" s="23" t="s">
        <v>107</v>
      </c>
      <c r="J7" s="20">
        <v>35348</v>
      </c>
      <c r="K7" s="18" t="s">
        <v>108</v>
      </c>
      <c r="L7" s="18" t="s">
        <v>59</v>
      </c>
      <c r="M7" s="18" t="s">
        <v>76</v>
      </c>
      <c r="N7" s="18" t="s">
        <v>61</v>
      </c>
      <c r="O7" s="18" t="s">
        <v>62</v>
      </c>
      <c r="P7" s="25" t="s">
        <v>63</v>
      </c>
      <c r="Q7" s="3">
        <v>9691823883</v>
      </c>
      <c r="R7" s="3"/>
      <c r="S7" s="29" t="s">
        <v>118</v>
      </c>
      <c r="T7" s="23" t="s">
        <v>109</v>
      </c>
      <c r="U7" s="23" t="s">
        <v>110</v>
      </c>
      <c r="V7" s="23" t="s">
        <v>88</v>
      </c>
      <c r="W7" s="23" t="s">
        <v>66</v>
      </c>
      <c r="X7" s="23" t="s">
        <v>67</v>
      </c>
      <c r="Y7" s="44">
        <v>42961</v>
      </c>
      <c r="Z7" s="3"/>
      <c r="AA7" s="18" t="s">
        <v>80</v>
      </c>
      <c r="AB7" s="18" t="s">
        <v>68</v>
      </c>
      <c r="AC7" s="25" t="s">
        <v>69</v>
      </c>
      <c r="AD7" s="2">
        <v>2016</v>
      </c>
      <c r="AE7" s="2">
        <v>500</v>
      </c>
      <c r="AF7" s="2">
        <v>201</v>
      </c>
      <c r="AG7" s="12">
        <v>0.40200000000000002</v>
      </c>
      <c r="AH7" s="12"/>
      <c r="AI7" s="12"/>
      <c r="AJ7" s="12"/>
      <c r="AK7" s="12"/>
      <c r="AL7" s="12"/>
      <c r="AM7" s="12"/>
      <c r="AN7" s="12"/>
      <c r="AO7" s="12"/>
      <c r="AP7" s="12"/>
      <c r="AQ7" s="26" t="s">
        <v>111</v>
      </c>
      <c r="AR7" s="2">
        <v>28</v>
      </c>
      <c r="AS7" s="2">
        <v>37</v>
      </c>
      <c r="AT7" s="2">
        <v>37</v>
      </c>
      <c r="AU7" s="2">
        <v>26</v>
      </c>
      <c r="AV7" s="2">
        <v>29</v>
      </c>
      <c r="AW7" s="2">
        <v>46</v>
      </c>
      <c r="AX7" s="2">
        <v>35</v>
      </c>
      <c r="AY7" s="2">
        <v>43</v>
      </c>
      <c r="AZ7" s="2">
        <v>28</v>
      </c>
      <c r="BA7" s="37">
        <f t="shared" si="0"/>
        <v>272</v>
      </c>
      <c r="BB7" s="2">
        <v>20</v>
      </c>
      <c r="BC7" s="12">
        <f t="shared" si="1"/>
        <v>0.45333333333333331</v>
      </c>
      <c r="BD7" s="36" t="s">
        <v>280</v>
      </c>
      <c r="BE7" s="2">
        <v>220114</v>
      </c>
      <c r="BF7" s="2">
        <v>18</v>
      </c>
      <c r="BG7" s="2">
        <v>40</v>
      </c>
      <c r="BH7" s="2">
        <v>11</v>
      </c>
      <c r="BI7" s="2">
        <v>32</v>
      </c>
      <c r="BJ7" s="2">
        <v>30</v>
      </c>
      <c r="BK7" s="2">
        <v>37</v>
      </c>
      <c r="BL7" s="2">
        <v>26</v>
      </c>
      <c r="BM7" s="2">
        <v>49</v>
      </c>
      <c r="BN7" s="2">
        <f t="shared" si="2"/>
        <v>243</v>
      </c>
      <c r="BO7" s="12">
        <f t="shared" si="3"/>
        <v>0.40500000000000003</v>
      </c>
      <c r="BP7" s="36" t="s">
        <v>264</v>
      </c>
    </row>
    <row r="8" spans="1:68">
      <c r="A8" s="2">
        <v>4</v>
      </c>
      <c r="B8" s="18" t="s">
        <v>50</v>
      </c>
      <c r="C8" s="19" t="s">
        <v>51</v>
      </c>
      <c r="D8" s="2">
        <v>2016029619</v>
      </c>
      <c r="E8" s="3">
        <f>VLOOKUP($D8,'[1]B.Com-I 2016-17'!$D$5:$BD$45,2,0)</f>
        <v>0</v>
      </c>
      <c r="F8" s="3">
        <f>VLOOKUP($D8,'[1]B.Com-I 2016-17'!$D$5:$BD$45,3,0)</f>
        <v>0</v>
      </c>
      <c r="G8" s="3" t="s">
        <v>235</v>
      </c>
      <c r="H8" s="3" t="s">
        <v>236</v>
      </c>
      <c r="I8" s="3" t="s">
        <v>237</v>
      </c>
      <c r="J8" s="20">
        <v>35905</v>
      </c>
      <c r="K8" s="2" t="s">
        <v>58</v>
      </c>
      <c r="L8" s="2" t="s">
        <v>75</v>
      </c>
      <c r="M8" s="2" t="s">
        <v>238</v>
      </c>
      <c r="N8" s="2" t="s">
        <v>61</v>
      </c>
      <c r="O8" s="2" t="s">
        <v>62</v>
      </c>
      <c r="P8" s="6" t="s">
        <v>63</v>
      </c>
      <c r="Q8" s="3">
        <v>9589944080</v>
      </c>
      <c r="R8" s="3">
        <v>0</v>
      </c>
      <c r="S8" s="29" t="s">
        <v>239</v>
      </c>
      <c r="T8" s="3" t="s">
        <v>240</v>
      </c>
      <c r="U8" s="3" t="s">
        <v>174</v>
      </c>
      <c r="V8" s="3" t="s">
        <v>125</v>
      </c>
      <c r="W8" s="3" t="s">
        <v>66</v>
      </c>
      <c r="X8" s="3" t="s">
        <v>67</v>
      </c>
      <c r="Y8" s="44">
        <v>42958</v>
      </c>
      <c r="Z8" s="3"/>
      <c r="AA8" s="18" t="s">
        <v>80</v>
      </c>
      <c r="AB8" s="2" t="s">
        <v>126</v>
      </c>
      <c r="AC8" s="6" t="s">
        <v>233</v>
      </c>
      <c r="AD8" s="2">
        <v>2016</v>
      </c>
      <c r="AE8" s="2">
        <v>500</v>
      </c>
      <c r="AF8" s="2">
        <v>234</v>
      </c>
      <c r="AG8" s="12">
        <v>0.46800000000000003</v>
      </c>
      <c r="AH8" s="12"/>
      <c r="AI8" s="12"/>
      <c r="AJ8" s="12"/>
      <c r="AK8" s="12"/>
      <c r="AL8" s="12"/>
      <c r="AM8" s="12"/>
      <c r="AN8" s="12"/>
      <c r="AO8" s="12"/>
      <c r="AP8" s="12"/>
      <c r="AQ8" s="27" t="s">
        <v>241</v>
      </c>
      <c r="AR8" s="2">
        <v>47</v>
      </c>
      <c r="AS8" s="2">
        <v>32</v>
      </c>
      <c r="AT8" s="2">
        <v>35</v>
      </c>
      <c r="AU8" s="2">
        <v>20</v>
      </c>
      <c r="AV8" s="2">
        <v>35</v>
      </c>
      <c r="AW8" s="2">
        <v>27</v>
      </c>
      <c r="AX8" s="2">
        <v>34</v>
      </c>
      <c r="AY8" s="2">
        <v>26</v>
      </c>
      <c r="AZ8" s="2">
        <v>29</v>
      </c>
      <c r="BA8" s="37">
        <f t="shared" si="0"/>
        <v>250</v>
      </c>
      <c r="BB8" s="2">
        <v>18</v>
      </c>
      <c r="BC8" s="12">
        <f t="shared" si="1"/>
        <v>0.41666666666666669</v>
      </c>
      <c r="BD8" s="35" t="s">
        <v>262</v>
      </c>
      <c r="BE8" s="2">
        <v>220115</v>
      </c>
      <c r="BF8" s="2">
        <v>33</v>
      </c>
      <c r="BG8" s="2">
        <v>44</v>
      </c>
      <c r="BH8" s="2">
        <v>30</v>
      </c>
      <c r="BI8" s="2">
        <v>40</v>
      </c>
      <c r="BJ8" s="2">
        <v>36</v>
      </c>
      <c r="BK8" s="2">
        <v>47</v>
      </c>
      <c r="BL8" s="2">
        <v>27</v>
      </c>
      <c r="BM8" s="2">
        <v>54</v>
      </c>
      <c r="BN8" s="2">
        <f t="shared" si="2"/>
        <v>311</v>
      </c>
      <c r="BO8" s="12">
        <f t="shared" si="3"/>
        <v>0.51833333333333331</v>
      </c>
      <c r="BP8" s="36" t="s">
        <v>263</v>
      </c>
    </row>
    <row r="9" spans="1:68">
      <c r="A9" s="2">
        <v>5</v>
      </c>
      <c r="B9" s="18" t="s">
        <v>50</v>
      </c>
      <c r="C9" s="19" t="s">
        <v>51</v>
      </c>
      <c r="D9" s="2">
        <v>2016029620</v>
      </c>
      <c r="E9" s="3">
        <f>VLOOKUP($D9,'[1]B.Com-I 2016-17'!$D$5:$BD$45,2,0)</f>
        <v>0</v>
      </c>
      <c r="F9" s="3">
        <f>VLOOKUP($D9,'[1]B.Com-I 2016-17'!$D$5:$BD$45,3,0)</f>
        <v>0</v>
      </c>
      <c r="G9" s="3" t="s">
        <v>191</v>
      </c>
      <c r="H9" s="3" t="s">
        <v>192</v>
      </c>
      <c r="I9" s="3" t="s">
        <v>193</v>
      </c>
      <c r="J9" s="20">
        <v>35664</v>
      </c>
      <c r="K9" s="2">
        <v>0</v>
      </c>
      <c r="L9" s="2" t="s">
        <v>75</v>
      </c>
      <c r="M9" s="2" t="s">
        <v>76</v>
      </c>
      <c r="N9" s="2" t="s">
        <v>61</v>
      </c>
      <c r="O9" s="2" t="s">
        <v>62</v>
      </c>
      <c r="P9" s="6" t="s">
        <v>63</v>
      </c>
      <c r="Q9" s="3">
        <v>9098149836</v>
      </c>
      <c r="R9" s="3">
        <v>0</v>
      </c>
      <c r="S9" s="29" t="s">
        <v>194</v>
      </c>
      <c r="T9" s="3" t="s">
        <v>195</v>
      </c>
      <c r="U9" s="3" t="s">
        <v>195</v>
      </c>
      <c r="V9" s="3" t="s">
        <v>125</v>
      </c>
      <c r="W9" s="3" t="s">
        <v>66</v>
      </c>
      <c r="X9" s="3" t="s">
        <v>67</v>
      </c>
      <c r="Y9" s="44">
        <v>42961</v>
      </c>
      <c r="Z9" s="3"/>
      <c r="AA9" s="18" t="s">
        <v>80</v>
      </c>
      <c r="AB9" s="2" t="s">
        <v>126</v>
      </c>
      <c r="AC9" s="6" t="s">
        <v>69</v>
      </c>
      <c r="AD9" s="2">
        <v>2016</v>
      </c>
      <c r="AE9" s="2">
        <v>500</v>
      </c>
      <c r="AF9" s="2">
        <v>270</v>
      </c>
      <c r="AG9" s="12">
        <v>0.54</v>
      </c>
      <c r="AH9" s="12"/>
      <c r="AI9" s="12"/>
      <c r="AJ9" s="12"/>
      <c r="AK9" s="12"/>
      <c r="AL9" s="12"/>
      <c r="AM9" s="12"/>
      <c r="AN9" s="12"/>
      <c r="AO9" s="12"/>
      <c r="AP9" s="12"/>
      <c r="AQ9" s="27" t="s">
        <v>196</v>
      </c>
      <c r="AR9" s="2">
        <v>44</v>
      </c>
      <c r="AS9" s="2">
        <v>36</v>
      </c>
      <c r="AT9" s="2">
        <v>37</v>
      </c>
      <c r="AU9" s="2">
        <v>43</v>
      </c>
      <c r="AV9" s="2">
        <v>31</v>
      </c>
      <c r="AW9" s="2">
        <v>27</v>
      </c>
      <c r="AX9" s="2">
        <v>37</v>
      </c>
      <c r="AY9" s="2">
        <v>35</v>
      </c>
      <c r="AZ9" s="2">
        <v>34</v>
      </c>
      <c r="BA9" s="37">
        <f t="shared" si="0"/>
        <v>287</v>
      </c>
      <c r="BB9" s="2">
        <v>20</v>
      </c>
      <c r="BC9" s="12">
        <f t="shared" si="1"/>
        <v>0.47833333333333333</v>
      </c>
      <c r="BD9" s="35" t="s">
        <v>263</v>
      </c>
      <c r="BE9" s="2">
        <v>220116</v>
      </c>
      <c r="BF9" s="2">
        <v>46</v>
      </c>
      <c r="BG9" s="2">
        <v>48</v>
      </c>
      <c r="BH9" s="2">
        <v>40</v>
      </c>
      <c r="BI9" s="2">
        <v>35</v>
      </c>
      <c r="BJ9" s="2">
        <v>46</v>
      </c>
      <c r="BK9" s="2">
        <v>48</v>
      </c>
      <c r="BL9" s="2">
        <v>28</v>
      </c>
      <c r="BM9" s="2">
        <v>42</v>
      </c>
      <c r="BN9" s="2">
        <f t="shared" si="2"/>
        <v>333</v>
      </c>
      <c r="BO9" s="12">
        <f t="shared" si="3"/>
        <v>0.55500000000000005</v>
      </c>
      <c r="BP9" s="36" t="s">
        <v>263</v>
      </c>
    </row>
    <row r="10" spans="1:68">
      <c r="A10" s="2">
        <v>6</v>
      </c>
      <c r="B10" s="18" t="s">
        <v>50</v>
      </c>
      <c r="C10" s="19" t="s">
        <v>51</v>
      </c>
      <c r="D10" s="2">
        <v>2016029622</v>
      </c>
      <c r="E10" s="3">
        <f>VLOOKUP($D10,'[1]B.Com-I 2016-17'!$D$5:$BD$45,2,0)</f>
        <v>0</v>
      </c>
      <c r="F10" s="3">
        <f>VLOOKUP($D10,'[1]B.Com-I 2016-17'!$D$5:$BD$45,3,0)</f>
        <v>0</v>
      </c>
      <c r="G10" s="3" t="s">
        <v>149</v>
      </c>
      <c r="H10" s="3" t="s">
        <v>150</v>
      </c>
      <c r="I10" s="3" t="s">
        <v>151</v>
      </c>
      <c r="J10" s="20">
        <v>35944</v>
      </c>
      <c r="K10" s="2" t="s">
        <v>115</v>
      </c>
      <c r="L10" s="2" t="s">
        <v>59</v>
      </c>
      <c r="M10" s="2" t="s">
        <v>76</v>
      </c>
      <c r="N10" s="2" t="s">
        <v>61</v>
      </c>
      <c r="O10" s="2" t="s">
        <v>62</v>
      </c>
      <c r="P10" s="6" t="s">
        <v>63</v>
      </c>
      <c r="Q10" s="3">
        <v>9691496739</v>
      </c>
      <c r="R10" s="3">
        <v>0</v>
      </c>
      <c r="S10" s="29" t="s">
        <v>152</v>
      </c>
      <c r="T10" s="3" t="s">
        <v>153</v>
      </c>
      <c r="U10" s="3" t="s">
        <v>153</v>
      </c>
      <c r="V10" s="3" t="s">
        <v>125</v>
      </c>
      <c r="W10" s="3" t="s">
        <v>66</v>
      </c>
      <c r="X10" s="3" t="s">
        <v>67</v>
      </c>
      <c r="Y10" s="44">
        <v>42958</v>
      </c>
      <c r="Z10" s="3"/>
      <c r="AA10" s="18" t="s">
        <v>80</v>
      </c>
      <c r="AB10" s="2" t="s">
        <v>126</v>
      </c>
      <c r="AC10" s="6" t="s">
        <v>69</v>
      </c>
      <c r="AD10" s="2">
        <v>2016</v>
      </c>
      <c r="AE10" s="2">
        <v>500</v>
      </c>
      <c r="AF10" s="2">
        <v>325</v>
      </c>
      <c r="AG10" s="12">
        <v>0.65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27" t="s">
        <v>154</v>
      </c>
      <c r="AR10" s="2">
        <v>46</v>
      </c>
      <c r="AS10" s="2">
        <v>45</v>
      </c>
      <c r="AT10" s="2">
        <v>41</v>
      </c>
      <c r="AU10" s="2">
        <v>56</v>
      </c>
      <c r="AV10" s="2">
        <v>30</v>
      </c>
      <c r="AW10" s="2">
        <v>40</v>
      </c>
      <c r="AX10" s="2">
        <v>32</v>
      </c>
      <c r="AY10" s="2">
        <v>32</v>
      </c>
      <c r="AZ10" s="2">
        <v>34</v>
      </c>
      <c r="BA10" s="37">
        <f t="shared" si="0"/>
        <v>315</v>
      </c>
      <c r="BB10" s="2">
        <v>20</v>
      </c>
      <c r="BC10" s="12">
        <f t="shared" si="1"/>
        <v>0.52500000000000002</v>
      </c>
      <c r="BD10" s="35" t="s">
        <v>263</v>
      </c>
      <c r="BE10" s="2">
        <v>220117</v>
      </c>
      <c r="BF10" s="2">
        <v>38</v>
      </c>
      <c r="BG10" s="2">
        <v>49</v>
      </c>
      <c r="BH10" s="2">
        <v>44</v>
      </c>
      <c r="BI10" s="2">
        <v>35</v>
      </c>
      <c r="BJ10" s="2">
        <v>61</v>
      </c>
      <c r="BK10" s="2">
        <v>48</v>
      </c>
      <c r="BL10" s="2">
        <v>53</v>
      </c>
      <c r="BM10" s="2">
        <v>39</v>
      </c>
      <c r="BN10" s="2">
        <f t="shared" si="2"/>
        <v>367</v>
      </c>
      <c r="BO10" s="12">
        <f t="shared" si="3"/>
        <v>0.61166666666666669</v>
      </c>
      <c r="BP10" s="36" t="s">
        <v>263</v>
      </c>
    </row>
    <row r="11" spans="1:68">
      <c r="A11" s="2">
        <v>7</v>
      </c>
      <c r="B11" s="18" t="s">
        <v>50</v>
      </c>
      <c r="C11" s="19" t="s">
        <v>51</v>
      </c>
      <c r="D11" s="2">
        <v>2016029623</v>
      </c>
      <c r="E11" s="3">
        <f>VLOOKUP($D11,'[1]B.Com-I 2016-17'!$D$5:$BD$45,2,0)</f>
        <v>0</v>
      </c>
      <c r="F11" s="3">
        <f>VLOOKUP($D11,'[1]B.Com-I 2016-17'!$D$5:$BD$45,3,0)</f>
        <v>0</v>
      </c>
      <c r="G11" s="3" t="s">
        <v>220</v>
      </c>
      <c r="H11" s="3" t="s">
        <v>221</v>
      </c>
      <c r="I11" s="3" t="s">
        <v>222</v>
      </c>
      <c r="J11" s="20">
        <v>36289</v>
      </c>
      <c r="K11" s="2" t="s">
        <v>115</v>
      </c>
      <c r="L11" s="2" t="s">
        <v>59</v>
      </c>
      <c r="M11" s="2" t="s">
        <v>223</v>
      </c>
      <c r="N11" s="2" t="s">
        <v>215</v>
      </c>
      <c r="O11" s="2" t="s">
        <v>62</v>
      </c>
      <c r="P11" s="6" t="s">
        <v>63</v>
      </c>
      <c r="Q11" s="3">
        <v>7470442842</v>
      </c>
      <c r="R11" s="3">
        <v>0</v>
      </c>
      <c r="S11" s="29" t="s">
        <v>224</v>
      </c>
      <c r="T11" s="3" t="s">
        <v>225</v>
      </c>
      <c r="U11" s="3" t="s">
        <v>125</v>
      </c>
      <c r="V11" s="3" t="s">
        <v>125</v>
      </c>
      <c r="W11" s="3" t="s">
        <v>66</v>
      </c>
      <c r="X11" s="3" t="s">
        <v>67</v>
      </c>
      <c r="Y11" s="44">
        <v>42957</v>
      </c>
      <c r="Z11" s="3"/>
      <c r="AA11" s="18" t="s">
        <v>80</v>
      </c>
      <c r="AB11" s="2" t="s">
        <v>126</v>
      </c>
      <c r="AC11" s="6" t="s">
        <v>95</v>
      </c>
      <c r="AD11" s="2">
        <v>2016</v>
      </c>
      <c r="AE11" s="2">
        <v>500</v>
      </c>
      <c r="AF11" s="2">
        <v>290</v>
      </c>
      <c r="AG11" s="12">
        <v>0.57999999999999996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27" t="s">
        <v>226</v>
      </c>
      <c r="AR11" s="2">
        <v>42</v>
      </c>
      <c r="AS11" s="2">
        <v>39</v>
      </c>
      <c r="AT11" s="2">
        <v>37</v>
      </c>
      <c r="AU11" s="2">
        <v>31</v>
      </c>
      <c r="AV11" s="2">
        <v>26</v>
      </c>
      <c r="AW11" s="2">
        <v>30</v>
      </c>
      <c r="AX11" s="2">
        <v>34</v>
      </c>
      <c r="AY11" s="2">
        <v>27</v>
      </c>
      <c r="AZ11" s="2">
        <v>35</v>
      </c>
      <c r="BA11" s="37">
        <f t="shared" si="0"/>
        <v>264</v>
      </c>
      <c r="BB11" s="2">
        <v>18</v>
      </c>
      <c r="BC11" s="12">
        <f t="shared" si="1"/>
        <v>0.44</v>
      </c>
      <c r="BD11" s="35" t="s">
        <v>263</v>
      </c>
      <c r="BE11" s="2">
        <v>220118</v>
      </c>
      <c r="BF11" s="2">
        <v>43</v>
      </c>
      <c r="BG11" s="2">
        <v>54</v>
      </c>
      <c r="BH11" s="2">
        <v>37</v>
      </c>
      <c r="BI11" s="2">
        <v>37</v>
      </c>
      <c r="BJ11" s="2">
        <v>60</v>
      </c>
      <c r="BK11" s="2">
        <v>43</v>
      </c>
      <c r="BL11" s="2">
        <v>31</v>
      </c>
      <c r="BM11" s="2">
        <v>49</v>
      </c>
      <c r="BN11" s="2">
        <f t="shared" si="2"/>
        <v>354</v>
      </c>
      <c r="BO11" s="12">
        <f t="shared" si="3"/>
        <v>0.59</v>
      </c>
      <c r="BP11" s="36" t="s">
        <v>263</v>
      </c>
    </row>
    <row r="12" spans="1:68">
      <c r="A12" s="2">
        <v>8</v>
      </c>
      <c r="B12" s="18" t="s">
        <v>50</v>
      </c>
      <c r="C12" s="19" t="s">
        <v>51</v>
      </c>
      <c r="D12" s="2">
        <v>2016029624</v>
      </c>
      <c r="E12" s="3">
        <f>VLOOKUP($D12,'[1]B.Com-I 2016-17'!$D$5:$BD$45,2,0)</f>
        <v>0</v>
      </c>
      <c r="F12" s="3">
        <f>VLOOKUP($D12,'[1]B.Com-I 2016-17'!$D$5:$BD$45,3,0)</f>
        <v>0</v>
      </c>
      <c r="G12" s="3" t="s">
        <v>227</v>
      </c>
      <c r="H12" s="3" t="s">
        <v>228</v>
      </c>
      <c r="I12" s="3" t="s">
        <v>229</v>
      </c>
      <c r="J12" s="20">
        <v>35934</v>
      </c>
      <c r="K12" s="2" t="s">
        <v>115</v>
      </c>
      <c r="L12" s="2" t="s">
        <v>75</v>
      </c>
      <c r="M12" s="2" t="s">
        <v>165</v>
      </c>
      <c r="N12" s="2" t="s">
        <v>61</v>
      </c>
      <c r="O12" s="2" t="s">
        <v>62</v>
      </c>
      <c r="P12" s="6" t="s">
        <v>63</v>
      </c>
      <c r="Q12" s="3">
        <v>8103570588</v>
      </c>
      <c r="R12" s="3">
        <v>0</v>
      </c>
      <c r="S12" s="29" t="s">
        <v>230</v>
      </c>
      <c r="T12" s="3" t="s">
        <v>231</v>
      </c>
      <c r="U12" s="3" t="s">
        <v>232</v>
      </c>
      <c r="V12" s="3" t="s">
        <v>125</v>
      </c>
      <c r="W12" s="3" t="s">
        <v>66</v>
      </c>
      <c r="X12" s="3" t="s">
        <v>67</v>
      </c>
      <c r="Y12" s="44">
        <v>42958</v>
      </c>
      <c r="Z12" s="3"/>
      <c r="AA12" s="18" t="s">
        <v>80</v>
      </c>
      <c r="AB12" s="2" t="s">
        <v>126</v>
      </c>
      <c r="AC12" s="6" t="s">
        <v>233</v>
      </c>
      <c r="AD12" s="2">
        <v>2016</v>
      </c>
      <c r="AE12" s="2">
        <v>500</v>
      </c>
      <c r="AF12" s="2">
        <v>263</v>
      </c>
      <c r="AG12" s="12">
        <v>0.52600000000000002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27" t="s">
        <v>234</v>
      </c>
      <c r="AR12" s="2">
        <v>48</v>
      </c>
      <c r="AS12" s="2">
        <v>29</v>
      </c>
      <c r="AT12" s="2">
        <v>48</v>
      </c>
      <c r="AU12" s="2">
        <v>29</v>
      </c>
      <c r="AV12" s="2">
        <v>34</v>
      </c>
      <c r="AW12" s="2">
        <v>27</v>
      </c>
      <c r="AX12" s="2">
        <v>40</v>
      </c>
      <c r="AY12" s="2">
        <v>32</v>
      </c>
      <c r="AZ12" s="2">
        <v>36</v>
      </c>
      <c r="BA12" s="37">
        <f t="shared" si="0"/>
        <v>275</v>
      </c>
      <c r="BB12" s="2">
        <v>17</v>
      </c>
      <c r="BC12" s="12">
        <f t="shared" si="1"/>
        <v>0.45833333333333331</v>
      </c>
      <c r="BD12" s="35" t="s">
        <v>263</v>
      </c>
      <c r="BE12" s="2">
        <v>220119</v>
      </c>
      <c r="BF12" s="2">
        <v>47</v>
      </c>
      <c r="BG12" s="2">
        <v>47</v>
      </c>
      <c r="BH12" s="2">
        <v>24</v>
      </c>
      <c r="BI12" s="2">
        <v>40</v>
      </c>
      <c r="BJ12" s="2">
        <v>44</v>
      </c>
      <c r="BK12" s="2">
        <v>44</v>
      </c>
      <c r="BL12" s="2">
        <v>27</v>
      </c>
      <c r="BM12" s="2">
        <v>65</v>
      </c>
      <c r="BN12" s="2">
        <f t="shared" si="2"/>
        <v>338</v>
      </c>
      <c r="BO12" s="12">
        <f t="shared" si="3"/>
        <v>0.56333333333333335</v>
      </c>
      <c r="BP12" s="36" t="s">
        <v>263</v>
      </c>
    </row>
    <row r="13" spans="1:68">
      <c r="A13" s="2">
        <v>9</v>
      </c>
      <c r="B13" s="18" t="s">
        <v>50</v>
      </c>
      <c r="C13" s="19" t="s">
        <v>51</v>
      </c>
      <c r="D13" s="6">
        <v>2016029938</v>
      </c>
      <c r="E13" s="3"/>
      <c r="F13" s="3"/>
      <c r="G13" s="23" t="s">
        <v>112</v>
      </c>
      <c r="H13" s="23" t="s">
        <v>113</v>
      </c>
      <c r="I13" s="23" t="s">
        <v>114</v>
      </c>
      <c r="J13" s="20">
        <v>35479</v>
      </c>
      <c r="K13" s="18" t="s">
        <v>115</v>
      </c>
      <c r="L13" s="18" t="s">
        <v>59</v>
      </c>
      <c r="M13" s="18" t="s">
        <v>76</v>
      </c>
      <c r="N13" s="18" t="s">
        <v>61</v>
      </c>
      <c r="O13" s="18" t="s">
        <v>62</v>
      </c>
      <c r="P13" s="25" t="s">
        <v>63</v>
      </c>
      <c r="Q13" s="3">
        <v>9752947816</v>
      </c>
      <c r="R13" s="3"/>
      <c r="S13" s="31" t="s">
        <v>116</v>
      </c>
      <c r="T13" s="23" t="s">
        <v>79</v>
      </c>
      <c r="U13" s="23" t="s">
        <v>79</v>
      </c>
      <c r="V13" s="23" t="s">
        <v>65</v>
      </c>
      <c r="W13" s="23" t="s">
        <v>66</v>
      </c>
      <c r="X13" s="23" t="s">
        <v>67</v>
      </c>
      <c r="Y13" s="44">
        <v>42958</v>
      </c>
      <c r="Z13" s="3"/>
      <c r="AA13" s="18" t="s">
        <v>80</v>
      </c>
      <c r="AB13" s="18" t="s">
        <v>68</v>
      </c>
      <c r="AC13" s="25" t="s">
        <v>95</v>
      </c>
      <c r="AD13" s="2">
        <v>2016</v>
      </c>
      <c r="AE13" s="2">
        <v>500</v>
      </c>
      <c r="AF13" s="2">
        <v>380</v>
      </c>
      <c r="AG13" s="12">
        <v>0.76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26" t="s">
        <v>117</v>
      </c>
      <c r="AR13" s="2">
        <v>50</v>
      </c>
      <c r="AS13" s="2">
        <v>46</v>
      </c>
      <c r="AT13" s="2">
        <v>31</v>
      </c>
      <c r="AU13" s="2">
        <v>13</v>
      </c>
      <c r="AV13" s="2">
        <v>38</v>
      </c>
      <c r="AW13" s="2">
        <v>44</v>
      </c>
      <c r="AX13" s="2">
        <v>30</v>
      </c>
      <c r="AY13" s="2">
        <v>43</v>
      </c>
      <c r="AZ13" s="2">
        <v>37</v>
      </c>
      <c r="BA13" s="37">
        <f t="shared" si="0"/>
        <v>301</v>
      </c>
      <c r="BB13" s="2">
        <v>20</v>
      </c>
      <c r="BC13" s="12">
        <f t="shared" si="1"/>
        <v>0.50166666666666671</v>
      </c>
      <c r="BD13" s="36" t="s">
        <v>280</v>
      </c>
      <c r="BE13" s="2">
        <v>220120</v>
      </c>
      <c r="BF13" s="2">
        <v>47</v>
      </c>
      <c r="BG13" s="2">
        <v>40</v>
      </c>
      <c r="BH13" s="2">
        <v>34</v>
      </c>
      <c r="BI13" s="2">
        <v>40</v>
      </c>
      <c r="BJ13" s="2">
        <v>34</v>
      </c>
      <c r="BK13" s="2">
        <v>40</v>
      </c>
      <c r="BL13" s="2">
        <v>45</v>
      </c>
      <c r="BM13" s="2">
        <v>42</v>
      </c>
      <c r="BN13" s="2">
        <f t="shared" si="2"/>
        <v>322</v>
      </c>
      <c r="BO13" s="12">
        <f t="shared" si="3"/>
        <v>0.53666666666666663</v>
      </c>
      <c r="BP13" s="36" t="s">
        <v>262</v>
      </c>
    </row>
    <row r="14" spans="1:68">
      <c r="A14" s="2">
        <v>10</v>
      </c>
      <c r="B14" s="18" t="s">
        <v>50</v>
      </c>
      <c r="C14" s="19" t="s">
        <v>51</v>
      </c>
      <c r="D14" s="2">
        <v>2016029627</v>
      </c>
      <c r="E14" s="3">
        <f>VLOOKUP($D14,'[1]B.Com-I 2016-17'!$D$5:$BD$45,2,0)</f>
        <v>0</v>
      </c>
      <c r="F14" s="3">
        <f>VLOOKUP($D14,'[1]B.Com-I 2016-17'!$D$5:$BD$45,3,0)</f>
        <v>0</v>
      </c>
      <c r="G14" s="3" t="s">
        <v>141</v>
      </c>
      <c r="H14" s="3" t="s">
        <v>142</v>
      </c>
      <c r="I14" s="3" t="s">
        <v>143</v>
      </c>
      <c r="J14" s="20">
        <v>35505</v>
      </c>
      <c r="K14" s="2">
        <v>0</v>
      </c>
      <c r="L14" s="2" t="s">
        <v>59</v>
      </c>
      <c r="M14" s="2" t="s">
        <v>144</v>
      </c>
      <c r="N14" s="2" t="s">
        <v>145</v>
      </c>
      <c r="O14" s="2" t="s">
        <v>62</v>
      </c>
      <c r="P14" s="6" t="s">
        <v>63</v>
      </c>
      <c r="Q14" s="3">
        <v>9644065309</v>
      </c>
      <c r="R14" s="3">
        <v>0</v>
      </c>
      <c r="S14" s="29" t="s">
        <v>146</v>
      </c>
      <c r="T14" s="3" t="s">
        <v>147</v>
      </c>
      <c r="U14" s="3" t="s">
        <v>133</v>
      </c>
      <c r="V14" s="3" t="s">
        <v>125</v>
      </c>
      <c r="W14" s="3" t="s">
        <v>66</v>
      </c>
      <c r="X14" s="3" t="s">
        <v>67</v>
      </c>
      <c r="Y14" s="44">
        <v>42957</v>
      </c>
      <c r="Z14" s="3"/>
      <c r="AA14" s="18" t="s">
        <v>80</v>
      </c>
      <c r="AB14" s="2" t="s">
        <v>126</v>
      </c>
      <c r="AC14" s="6" t="s">
        <v>69</v>
      </c>
      <c r="AD14" s="2">
        <v>2016</v>
      </c>
      <c r="AE14" s="2">
        <v>500</v>
      </c>
      <c r="AF14" s="2">
        <v>278</v>
      </c>
      <c r="AG14" s="12">
        <v>0.55600000000000005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27" t="s">
        <v>148</v>
      </c>
      <c r="AR14" s="2">
        <v>42</v>
      </c>
      <c r="AS14" s="2">
        <v>51</v>
      </c>
      <c r="AT14" s="2">
        <v>43</v>
      </c>
      <c r="AU14" s="2">
        <v>49</v>
      </c>
      <c r="AV14" s="2">
        <v>36</v>
      </c>
      <c r="AW14" s="2">
        <v>34</v>
      </c>
      <c r="AX14" s="2">
        <v>41</v>
      </c>
      <c r="AY14" s="2">
        <v>33</v>
      </c>
      <c r="AZ14" s="2">
        <v>37</v>
      </c>
      <c r="BA14" s="37">
        <f t="shared" si="0"/>
        <v>323</v>
      </c>
      <c r="BB14" s="2">
        <v>15</v>
      </c>
      <c r="BC14" s="12">
        <f t="shared" si="1"/>
        <v>0.53833333333333333</v>
      </c>
      <c r="BD14" s="35" t="s">
        <v>263</v>
      </c>
      <c r="BE14" s="2">
        <v>220121</v>
      </c>
      <c r="BF14" s="2">
        <v>37</v>
      </c>
      <c r="BG14" s="2">
        <v>46</v>
      </c>
      <c r="BH14" s="2">
        <v>28</v>
      </c>
      <c r="BI14" s="2">
        <v>43</v>
      </c>
      <c r="BJ14" s="2">
        <v>45</v>
      </c>
      <c r="BK14" s="2">
        <v>54</v>
      </c>
      <c r="BL14" s="2">
        <v>58</v>
      </c>
      <c r="BM14" s="2">
        <v>45</v>
      </c>
      <c r="BN14" s="2">
        <f t="shared" si="2"/>
        <v>356</v>
      </c>
      <c r="BO14" s="12">
        <f t="shared" si="3"/>
        <v>0.59333333333333338</v>
      </c>
      <c r="BP14" s="36" t="s">
        <v>263</v>
      </c>
    </row>
    <row r="15" spans="1:68">
      <c r="A15" s="2">
        <v>11</v>
      </c>
      <c r="B15" s="18" t="s">
        <v>50</v>
      </c>
      <c r="C15" s="19" t="s">
        <v>51</v>
      </c>
      <c r="D15" s="2">
        <v>2016029628</v>
      </c>
      <c r="E15" s="3">
        <f>VLOOKUP($D15,'[1]B.Com-I 2016-17'!$D$5:$BD$45,2,0)</f>
        <v>0</v>
      </c>
      <c r="F15" s="3">
        <f>VLOOKUP($D15,'[1]B.Com-I 2016-17'!$D$5:$BD$45,3,0)</f>
        <v>0</v>
      </c>
      <c r="G15" s="3" t="s">
        <v>211</v>
      </c>
      <c r="H15" s="3" t="s">
        <v>212</v>
      </c>
      <c r="I15" s="3" t="s">
        <v>213</v>
      </c>
      <c r="J15" s="20">
        <v>35935</v>
      </c>
      <c r="K15" s="2" t="s">
        <v>108</v>
      </c>
      <c r="L15" s="2" t="s">
        <v>75</v>
      </c>
      <c r="M15" s="2" t="s">
        <v>214</v>
      </c>
      <c r="N15" s="2" t="s">
        <v>215</v>
      </c>
      <c r="O15" s="2" t="s">
        <v>62</v>
      </c>
      <c r="P15" s="6" t="s">
        <v>63</v>
      </c>
      <c r="Q15" s="3">
        <v>8349000225</v>
      </c>
      <c r="R15" s="3">
        <v>0</v>
      </c>
      <c r="S15" s="29" t="s">
        <v>216</v>
      </c>
      <c r="T15" s="3" t="s">
        <v>217</v>
      </c>
      <c r="U15" s="3" t="s">
        <v>218</v>
      </c>
      <c r="V15" s="3" t="s">
        <v>88</v>
      </c>
      <c r="W15" s="3" t="s">
        <v>66</v>
      </c>
      <c r="X15" s="3" t="s">
        <v>67</v>
      </c>
      <c r="Y15" s="44">
        <v>42958</v>
      </c>
      <c r="Z15" s="3"/>
      <c r="AA15" s="18" t="s">
        <v>80</v>
      </c>
      <c r="AB15" s="2" t="s">
        <v>126</v>
      </c>
      <c r="AC15" s="6" t="s">
        <v>95</v>
      </c>
      <c r="AD15" s="2">
        <v>2016</v>
      </c>
      <c r="AE15" s="2">
        <v>500</v>
      </c>
      <c r="AF15" s="2">
        <v>269</v>
      </c>
      <c r="AG15" s="12">
        <v>0.53800000000000003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27" t="s">
        <v>219</v>
      </c>
      <c r="AR15" s="2">
        <v>47</v>
      </c>
      <c r="AS15" s="2">
        <v>30</v>
      </c>
      <c r="AT15" s="2">
        <v>43</v>
      </c>
      <c r="AU15" s="2">
        <v>20</v>
      </c>
      <c r="AV15" s="2">
        <v>30</v>
      </c>
      <c r="AW15" s="2">
        <v>34</v>
      </c>
      <c r="AX15" s="2">
        <v>40</v>
      </c>
      <c r="AY15" s="2">
        <v>30</v>
      </c>
      <c r="AZ15" s="2">
        <v>34</v>
      </c>
      <c r="BA15" s="37">
        <f t="shared" si="0"/>
        <v>265</v>
      </c>
      <c r="BB15" s="2">
        <v>23</v>
      </c>
      <c r="BC15" s="12">
        <f t="shared" si="1"/>
        <v>0.44166666666666665</v>
      </c>
      <c r="BD15" s="35" t="s">
        <v>263</v>
      </c>
      <c r="BE15" s="2">
        <v>220122</v>
      </c>
      <c r="BF15" s="2">
        <v>43</v>
      </c>
      <c r="BG15" s="2">
        <v>44</v>
      </c>
      <c r="BH15" s="2">
        <v>21</v>
      </c>
      <c r="BI15" s="2">
        <v>31</v>
      </c>
      <c r="BJ15" s="2">
        <v>33</v>
      </c>
      <c r="BK15" s="2">
        <v>48</v>
      </c>
      <c r="BL15" s="2">
        <v>38</v>
      </c>
      <c r="BM15" s="2">
        <v>40</v>
      </c>
      <c r="BN15" s="2">
        <f t="shared" si="2"/>
        <v>298</v>
      </c>
      <c r="BO15" s="12">
        <f t="shared" si="3"/>
        <v>0.49666666666666665</v>
      </c>
      <c r="BP15" s="36" t="s">
        <v>263</v>
      </c>
    </row>
    <row r="16" spans="1:68">
      <c r="A16" s="2">
        <v>12</v>
      </c>
      <c r="B16" s="18" t="s">
        <v>50</v>
      </c>
      <c r="C16" s="19" t="s">
        <v>51</v>
      </c>
      <c r="D16" s="2">
        <v>2016029629</v>
      </c>
      <c r="E16" s="3">
        <f>VLOOKUP($D16,'[1]B.Com-I 2016-17'!$D$5:$BD$45,2,0)</f>
        <v>0</v>
      </c>
      <c r="F16" s="3">
        <f>VLOOKUP($D16,'[1]B.Com-I 2016-17'!$D$5:$BD$45,3,0)</f>
        <v>0</v>
      </c>
      <c r="G16" s="3" t="s">
        <v>247</v>
      </c>
      <c r="H16" s="3" t="s">
        <v>248</v>
      </c>
      <c r="I16" s="3" t="s">
        <v>249</v>
      </c>
      <c r="J16" s="20">
        <v>35657</v>
      </c>
      <c r="K16" s="2" t="s">
        <v>58</v>
      </c>
      <c r="L16" s="2" t="s">
        <v>59</v>
      </c>
      <c r="M16" s="2" t="s">
        <v>144</v>
      </c>
      <c r="N16" s="2" t="s">
        <v>145</v>
      </c>
      <c r="O16" s="2" t="s">
        <v>62</v>
      </c>
      <c r="P16" s="6" t="s">
        <v>63</v>
      </c>
      <c r="Q16" s="3">
        <v>9752212988</v>
      </c>
      <c r="R16" s="3">
        <v>0</v>
      </c>
      <c r="S16" s="29" t="s">
        <v>250</v>
      </c>
      <c r="T16" s="3" t="s">
        <v>251</v>
      </c>
      <c r="U16" s="3" t="s">
        <v>252</v>
      </c>
      <c r="V16" s="3" t="s">
        <v>125</v>
      </c>
      <c r="W16" s="3" t="s">
        <v>66</v>
      </c>
      <c r="X16" s="3" t="s">
        <v>67</v>
      </c>
      <c r="Y16" s="44">
        <v>42957</v>
      </c>
      <c r="Z16" s="3"/>
      <c r="AA16" s="18" t="s">
        <v>80</v>
      </c>
      <c r="AB16" s="2" t="s">
        <v>126</v>
      </c>
      <c r="AC16" s="6" t="s">
        <v>69</v>
      </c>
      <c r="AD16" s="2">
        <v>2015</v>
      </c>
      <c r="AE16" s="2">
        <v>500</v>
      </c>
      <c r="AF16" s="2">
        <v>286</v>
      </c>
      <c r="AG16" s="12">
        <v>0.57199999999999995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27" t="s">
        <v>253</v>
      </c>
      <c r="AR16" s="2">
        <v>49</v>
      </c>
      <c r="AS16" s="2">
        <v>57</v>
      </c>
      <c r="AT16" s="2">
        <v>43</v>
      </c>
      <c r="AU16" s="2">
        <v>45</v>
      </c>
      <c r="AV16" s="2">
        <v>38</v>
      </c>
      <c r="AW16" s="2">
        <v>28</v>
      </c>
      <c r="AX16" s="2">
        <v>44</v>
      </c>
      <c r="AY16" s="2">
        <v>34</v>
      </c>
      <c r="AZ16" s="2">
        <v>37</v>
      </c>
      <c r="BA16" s="37">
        <f t="shared" si="0"/>
        <v>332</v>
      </c>
      <c r="BB16" s="2">
        <v>22</v>
      </c>
      <c r="BC16" s="12">
        <f t="shared" si="1"/>
        <v>0.55333333333333334</v>
      </c>
      <c r="BD16" s="35" t="s">
        <v>263</v>
      </c>
      <c r="BE16" s="2">
        <v>220123</v>
      </c>
      <c r="BF16" s="2">
        <v>47</v>
      </c>
      <c r="BG16" s="2">
        <v>49</v>
      </c>
      <c r="BH16" s="2">
        <v>36</v>
      </c>
      <c r="BI16" s="2">
        <v>36</v>
      </c>
      <c r="BJ16" s="2">
        <v>30</v>
      </c>
      <c r="BK16" s="2">
        <v>52</v>
      </c>
      <c r="BL16" s="2">
        <v>32</v>
      </c>
      <c r="BM16" s="2">
        <v>49</v>
      </c>
      <c r="BN16" s="2">
        <f t="shared" si="2"/>
        <v>331</v>
      </c>
      <c r="BO16" s="12">
        <f t="shared" si="3"/>
        <v>0.55166666666666664</v>
      </c>
      <c r="BP16" s="36" t="s">
        <v>263</v>
      </c>
    </row>
    <row r="17" spans="1:68">
      <c r="A17" s="2">
        <v>13</v>
      </c>
      <c r="B17" s="18" t="s">
        <v>50</v>
      </c>
      <c r="C17" s="19" t="s">
        <v>51</v>
      </c>
      <c r="D17" s="25">
        <v>2017033440</v>
      </c>
      <c r="E17" s="3"/>
      <c r="F17" s="3"/>
      <c r="G17" s="23" t="s">
        <v>55</v>
      </c>
      <c r="H17" s="23" t="s">
        <v>56</v>
      </c>
      <c r="I17" s="23" t="s">
        <v>57</v>
      </c>
      <c r="J17" s="24">
        <v>35667</v>
      </c>
      <c r="K17" s="18" t="s">
        <v>58</v>
      </c>
      <c r="L17" s="18" t="s">
        <v>59</v>
      </c>
      <c r="M17" s="18" t="s">
        <v>60</v>
      </c>
      <c r="N17" s="18" t="s">
        <v>61</v>
      </c>
      <c r="O17" s="18" t="s">
        <v>62</v>
      </c>
      <c r="P17" s="25" t="s">
        <v>63</v>
      </c>
      <c r="Q17" s="3">
        <v>8964800398</v>
      </c>
      <c r="R17" s="3"/>
      <c r="S17" s="31" t="s">
        <v>77</v>
      </c>
      <c r="T17" s="23" t="s">
        <v>64</v>
      </c>
      <c r="U17" s="23" t="s">
        <v>64</v>
      </c>
      <c r="V17" s="23" t="s">
        <v>65</v>
      </c>
      <c r="W17" s="23" t="s">
        <v>66</v>
      </c>
      <c r="X17" s="23" t="s">
        <v>67</v>
      </c>
      <c r="Y17" s="44">
        <v>42976</v>
      </c>
      <c r="Z17" s="3"/>
      <c r="AA17" s="18" t="s">
        <v>80</v>
      </c>
      <c r="AB17" s="18" t="s">
        <v>68</v>
      </c>
      <c r="AC17" s="25" t="s">
        <v>69</v>
      </c>
      <c r="AD17" s="2">
        <v>2015</v>
      </c>
      <c r="AE17" s="2">
        <v>500</v>
      </c>
      <c r="AF17" s="2">
        <v>269</v>
      </c>
      <c r="AG17" s="12">
        <v>0.53800000000000003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26" t="s">
        <v>70</v>
      </c>
      <c r="AR17" s="2">
        <v>40</v>
      </c>
      <c r="AS17" s="2">
        <v>31</v>
      </c>
      <c r="AT17" s="2">
        <v>37</v>
      </c>
      <c r="AU17" s="2">
        <v>31</v>
      </c>
      <c r="AV17" s="2">
        <v>34</v>
      </c>
      <c r="AW17" s="2">
        <v>27</v>
      </c>
      <c r="AX17" s="2">
        <v>28</v>
      </c>
      <c r="AY17" s="2">
        <v>29</v>
      </c>
      <c r="AZ17" s="2">
        <v>32</v>
      </c>
      <c r="BA17" s="37">
        <f t="shared" si="0"/>
        <v>252</v>
      </c>
      <c r="BB17" s="18" t="s">
        <v>71</v>
      </c>
      <c r="BC17" s="12">
        <f t="shared" si="1"/>
        <v>0.42</v>
      </c>
      <c r="BD17" s="36" t="s">
        <v>280</v>
      </c>
      <c r="BE17" s="2">
        <v>220124</v>
      </c>
      <c r="BF17" s="2">
        <v>38</v>
      </c>
      <c r="BG17" s="2">
        <v>46</v>
      </c>
      <c r="BH17" s="2">
        <v>15</v>
      </c>
      <c r="BI17" s="2">
        <v>44</v>
      </c>
      <c r="BJ17" s="2">
        <v>40</v>
      </c>
      <c r="BK17" s="2">
        <v>45</v>
      </c>
      <c r="BL17" s="2">
        <v>15</v>
      </c>
      <c r="BM17" s="2">
        <v>51</v>
      </c>
      <c r="BN17" s="2">
        <f t="shared" si="2"/>
        <v>294</v>
      </c>
      <c r="BO17" s="12">
        <f t="shared" si="3"/>
        <v>0.49</v>
      </c>
      <c r="BP17" s="35" t="s">
        <v>263</v>
      </c>
    </row>
    <row r="18" spans="1:68">
      <c r="A18" s="2">
        <v>14</v>
      </c>
      <c r="B18" s="18" t="s">
        <v>50</v>
      </c>
      <c r="C18" s="19" t="s">
        <v>51</v>
      </c>
      <c r="D18" s="2">
        <v>2016029631</v>
      </c>
      <c r="E18" s="3">
        <f>VLOOKUP($D18,'[1]B.Com-I 2016-17'!$D$5:$BD$45,2,0)</f>
        <v>0</v>
      </c>
      <c r="F18" s="3">
        <f>VLOOKUP($D18,'[1]B.Com-I 2016-17'!$D$5:$BD$45,3,0)</f>
        <v>0</v>
      </c>
      <c r="G18" s="3" t="s">
        <v>155</v>
      </c>
      <c r="H18" s="3" t="s">
        <v>156</v>
      </c>
      <c r="I18" s="3" t="s">
        <v>157</v>
      </c>
      <c r="J18" s="20">
        <v>35437</v>
      </c>
      <c r="K18" s="2">
        <v>0</v>
      </c>
      <c r="L18" s="2" t="s">
        <v>75</v>
      </c>
      <c r="M18" s="2" t="s">
        <v>76</v>
      </c>
      <c r="N18" s="2" t="s">
        <v>61</v>
      </c>
      <c r="O18" s="2" t="s">
        <v>62</v>
      </c>
      <c r="P18" s="6" t="s">
        <v>63</v>
      </c>
      <c r="Q18" s="3">
        <v>8085914877</v>
      </c>
      <c r="R18" s="3">
        <v>0</v>
      </c>
      <c r="S18" s="29" t="s">
        <v>158</v>
      </c>
      <c r="T18" s="3" t="s">
        <v>159</v>
      </c>
      <c r="U18" s="3" t="s">
        <v>160</v>
      </c>
      <c r="V18" s="3" t="s">
        <v>125</v>
      </c>
      <c r="W18" s="3" t="s">
        <v>66</v>
      </c>
      <c r="X18" s="3" t="s">
        <v>67</v>
      </c>
      <c r="Y18" s="44">
        <v>42951</v>
      </c>
      <c r="Z18" s="3"/>
      <c r="AA18" s="18" t="s">
        <v>80</v>
      </c>
      <c r="AB18" s="2" t="s">
        <v>126</v>
      </c>
      <c r="AC18" s="6" t="s">
        <v>69</v>
      </c>
      <c r="AD18" s="2">
        <v>2016</v>
      </c>
      <c r="AE18" s="2">
        <v>500</v>
      </c>
      <c r="AF18" s="2">
        <v>272</v>
      </c>
      <c r="AG18" s="12">
        <v>0.54400000000000004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27" t="s">
        <v>161</v>
      </c>
      <c r="AR18" s="2">
        <v>39</v>
      </c>
      <c r="AS18" s="2">
        <v>26</v>
      </c>
      <c r="AT18" s="2">
        <v>28</v>
      </c>
      <c r="AU18" s="2">
        <v>39</v>
      </c>
      <c r="AV18" s="2">
        <v>30</v>
      </c>
      <c r="AW18" s="2">
        <v>27</v>
      </c>
      <c r="AX18" s="2">
        <v>36</v>
      </c>
      <c r="AY18" s="2">
        <v>29</v>
      </c>
      <c r="AZ18" s="2">
        <v>32</v>
      </c>
      <c r="BA18" s="37">
        <f t="shared" si="0"/>
        <v>258</v>
      </c>
      <c r="BB18" s="2">
        <v>16</v>
      </c>
      <c r="BC18" s="12">
        <f t="shared" si="1"/>
        <v>0.43</v>
      </c>
      <c r="BD18" s="35" t="s">
        <v>263</v>
      </c>
      <c r="BE18" s="2">
        <v>220125</v>
      </c>
      <c r="BF18" s="2">
        <v>32</v>
      </c>
      <c r="BG18" s="2">
        <v>34</v>
      </c>
      <c r="BH18" s="2">
        <v>43</v>
      </c>
      <c r="BI18" s="2">
        <v>41</v>
      </c>
      <c r="BJ18" s="2">
        <v>27</v>
      </c>
      <c r="BK18" s="2">
        <v>39</v>
      </c>
      <c r="BL18" s="2">
        <v>15</v>
      </c>
      <c r="BM18" s="2">
        <v>51</v>
      </c>
      <c r="BN18" s="2">
        <f t="shared" si="2"/>
        <v>282</v>
      </c>
      <c r="BO18" s="12">
        <f t="shared" si="3"/>
        <v>0.47</v>
      </c>
      <c r="BP18" s="36" t="s">
        <v>262</v>
      </c>
    </row>
    <row r="19" spans="1:68">
      <c r="A19" s="2">
        <v>15</v>
      </c>
      <c r="B19" s="18" t="s">
        <v>50</v>
      </c>
      <c r="C19" s="19" t="s">
        <v>51</v>
      </c>
      <c r="D19" s="2">
        <v>2016029632</v>
      </c>
      <c r="E19" s="3">
        <f>VLOOKUP($D19,'[1]B.Com-I 2016-17'!$D$5:$BD$45,2,0)</f>
        <v>0</v>
      </c>
      <c r="F19" s="3">
        <f>VLOOKUP($D19,'[1]B.Com-I 2016-17'!$D$5:$BD$45,3,0)</f>
        <v>0</v>
      </c>
      <c r="G19" s="3" t="s">
        <v>162</v>
      </c>
      <c r="H19" s="3" t="s">
        <v>163</v>
      </c>
      <c r="I19" s="3" t="s">
        <v>164</v>
      </c>
      <c r="J19" s="20">
        <v>35337</v>
      </c>
      <c r="K19" s="2" t="s">
        <v>58</v>
      </c>
      <c r="L19" s="2" t="s">
        <v>59</v>
      </c>
      <c r="M19" s="2" t="s">
        <v>165</v>
      </c>
      <c r="N19" s="2" t="s">
        <v>61</v>
      </c>
      <c r="O19" s="2" t="s">
        <v>62</v>
      </c>
      <c r="P19" s="6" t="s">
        <v>63</v>
      </c>
      <c r="Q19" s="3">
        <v>7389754765</v>
      </c>
      <c r="R19" s="3">
        <v>0</v>
      </c>
      <c r="S19" s="29" t="s">
        <v>166</v>
      </c>
      <c r="T19" s="3" t="s">
        <v>167</v>
      </c>
      <c r="U19" s="3" t="s">
        <v>167</v>
      </c>
      <c r="V19" s="3" t="s">
        <v>125</v>
      </c>
      <c r="W19" s="3" t="s">
        <v>66</v>
      </c>
      <c r="X19" s="3" t="s">
        <v>67</v>
      </c>
      <c r="Y19" s="44">
        <v>42961</v>
      </c>
      <c r="Z19" s="3"/>
      <c r="AA19" s="18" t="s">
        <v>80</v>
      </c>
      <c r="AB19" s="2" t="s">
        <v>126</v>
      </c>
      <c r="AC19" s="6" t="s">
        <v>69</v>
      </c>
      <c r="AD19" s="2">
        <v>2016</v>
      </c>
      <c r="AE19" s="2">
        <v>500</v>
      </c>
      <c r="AF19" s="2">
        <v>250</v>
      </c>
      <c r="AG19" s="12">
        <v>0.5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27" t="s">
        <v>168</v>
      </c>
      <c r="AR19" s="2">
        <v>41</v>
      </c>
      <c r="AS19" s="2">
        <v>30</v>
      </c>
      <c r="AT19" s="2">
        <v>44</v>
      </c>
      <c r="AU19" s="2">
        <v>38</v>
      </c>
      <c r="AV19" s="2">
        <v>31</v>
      </c>
      <c r="AW19" s="2">
        <v>29</v>
      </c>
      <c r="AX19" s="2">
        <v>42</v>
      </c>
      <c r="AY19" s="2">
        <v>32</v>
      </c>
      <c r="AZ19" s="2">
        <v>35</v>
      </c>
      <c r="BA19" s="37">
        <f t="shared" si="0"/>
        <v>278</v>
      </c>
      <c r="BB19" s="2">
        <v>22</v>
      </c>
      <c r="BC19" s="12">
        <f t="shared" si="1"/>
        <v>0.46333333333333332</v>
      </c>
      <c r="BD19" s="35" t="s">
        <v>262</v>
      </c>
      <c r="BE19" s="2">
        <v>220126</v>
      </c>
      <c r="BF19" s="2">
        <v>33</v>
      </c>
      <c r="BG19" s="2">
        <v>39</v>
      </c>
      <c r="BH19" s="2">
        <v>8</v>
      </c>
      <c r="BI19" s="2">
        <v>40</v>
      </c>
      <c r="BJ19" s="2">
        <v>31</v>
      </c>
      <c r="BK19" s="2">
        <v>48</v>
      </c>
      <c r="BL19" s="2">
        <v>25</v>
      </c>
      <c r="BM19" s="2">
        <v>34</v>
      </c>
      <c r="BN19" s="2">
        <f t="shared" si="2"/>
        <v>258</v>
      </c>
      <c r="BO19" s="12">
        <f t="shared" si="3"/>
        <v>0.43</v>
      </c>
      <c r="BP19" s="36" t="s">
        <v>263</v>
      </c>
    </row>
    <row r="20" spans="1:68">
      <c r="A20" s="2">
        <v>16</v>
      </c>
      <c r="B20" s="18" t="s">
        <v>50</v>
      </c>
      <c r="C20" s="19" t="s">
        <v>51</v>
      </c>
      <c r="D20" s="25" t="s">
        <v>89</v>
      </c>
      <c r="E20" s="3"/>
      <c r="F20" s="3"/>
      <c r="G20" s="23" t="s">
        <v>82</v>
      </c>
      <c r="H20" s="23" t="s">
        <v>83</v>
      </c>
      <c r="I20" s="23" t="s">
        <v>84</v>
      </c>
      <c r="J20" s="20">
        <v>35654</v>
      </c>
      <c r="K20" s="2"/>
      <c r="L20" s="18" t="s">
        <v>59</v>
      </c>
      <c r="M20" s="18" t="s">
        <v>76</v>
      </c>
      <c r="N20" s="18" t="s">
        <v>61</v>
      </c>
      <c r="O20" s="18" t="s">
        <v>62</v>
      </c>
      <c r="P20" s="25" t="s">
        <v>63</v>
      </c>
      <c r="Q20" s="3">
        <v>9340010848</v>
      </c>
      <c r="R20" s="3"/>
      <c r="S20" s="31" t="s">
        <v>85</v>
      </c>
      <c r="T20" s="23" t="s">
        <v>86</v>
      </c>
      <c r="U20" s="23" t="s">
        <v>87</v>
      </c>
      <c r="V20" s="23" t="s">
        <v>88</v>
      </c>
      <c r="W20" s="23" t="s">
        <v>66</v>
      </c>
      <c r="X20" s="23" t="s">
        <v>67</v>
      </c>
      <c r="Y20" s="44">
        <v>42976</v>
      </c>
      <c r="Z20" s="3"/>
      <c r="AA20" s="18" t="s">
        <v>80</v>
      </c>
      <c r="AB20" s="18" t="s">
        <v>68</v>
      </c>
      <c r="AC20" s="25" t="s">
        <v>69</v>
      </c>
      <c r="AD20" s="2">
        <v>2015</v>
      </c>
      <c r="AE20" s="2">
        <v>500</v>
      </c>
      <c r="AF20" s="2">
        <v>237</v>
      </c>
      <c r="AG20" s="12">
        <v>0.47399999999999998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26" t="s">
        <v>90</v>
      </c>
      <c r="AR20" s="2">
        <v>43</v>
      </c>
      <c r="AS20" s="2">
        <v>41</v>
      </c>
      <c r="AT20" s="2">
        <v>39</v>
      </c>
      <c r="AU20" s="2">
        <v>33</v>
      </c>
      <c r="AV20" s="2">
        <v>39</v>
      </c>
      <c r="AW20" s="2">
        <v>36</v>
      </c>
      <c r="AX20" s="2">
        <v>39</v>
      </c>
      <c r="AY20" s="2">
        <v>43</v>
      </c>
      <c r="AZ20" s="2">
        <v>27</v>
      </c>
      <c r="BA20" s="37">
        <f t="shared" si="0"/>
        <v>301</v>
      </c>
      <c r="BB20" s="2">
        <v>20</v>
      </c>
      <c r="BC20" s="12">
        <f t="shared" si="1"/>
        <v>0.50166666666666671</v>
      </c>
      <c r="BD20" s="36" t="s">
        <v>280</v>
      </c>
      <c r="BE20" s="2">
        <v>220127</v>
      </c>
      <c r="BF20" s="2">
        <v>35</v>
      </c>
      <c r="BG20" s="2">
        <v>41</v>
      </c>
      <c r="BH20" s="2">
        <v>13</v>
      </c>
      <c r="BI20" s="2">
        <v>37</v>
      </c>
      <c r="BJ20" s="2">
        <v>29</v>
      </c>
      <c r="BK20" s="2">
        <v>41</v>
      </c>
      <c r="BL20" s="2">
        <v>31</v>
      </c>
      <c r="BM20" s="2">
        <v>47</v>
      </c>
      <c r="BN20" s="2">
        <f t="shared" si="2"/>
        <v>274</v>
      </c>
      <c r="BO20" s="12">
        <f t="shared" si="3"/>
        <v>0.45666666666666667</v>
      </c>
      <c r="BP20" s="36" t="s">
        <v>263</v>
      </c>
    </row>
    <row r="21" spans="1:68">
      <c r="A21" s="2">
        <v>17</v>
      </c>
      <c r="B21" s="18" t="s">
        <v>50</v>
      </c>
      <c r="C21" s="19" t="s">
        <v>51</v>
      </c>
      <c r="D21" s="25" t="s">
        <v>96</v>
      </c>
      <c r="E21" s="3"/>
      <c r="F21" s="3"/>
      <c r="G21" s="23" t="s">
        <v>91</v>
      </c>
      <c r="H21" s="23" t="s">
        <v>92</v>
      </c>
      <c r="I21" s="23" t="s">
        <v>93</v>
      </c>
      <c r="J21" s="20">
        <v>35161</v>
      </c>
      <c r="K21" s="2"/>
      <c r="L21" s="18" t="s">
        <v>59</v>
      </c>
      <c r="M21" s="18" t="s">
        <v>76</v>
      </c>
      <c r="N21" s="18" t="s">
        <v>61</v>
      </c>
      <c r="O21" s="18" t="s">
        <v>62</v>
      </c>
      <c r="P21" s="25" t="s">
        <v>63</v>
      </c>
      <c r="Q21" s="3">
        <v>7024906245</v>
      </c>
      <c r="R21" s="3"/>
      <c r="S21" s="31" t="s">
        <v>94</v>
      </c>
      <c r="T21" s="23" t="s">
        <v>79</v>
      </c>
      <c r="U21" s="23" t="s">
        <v>79</v>
      </c>
      <c r="V21" s="23" t="s">
        <v>65</v>
      </c>
      <c r="W21" s="23" t="s">
        <v>66</v>
      </c>
      <c r="X21" s="23" t="s">
        <v>67</v>
      </c>
      <c r="Y21" s="44">
        <v>42961</v>
      </c>
      <c r="Z21" s="3"/>
      <c r="AA21" s="18" t="s">
        <v>80</v>
      </c>
      <c r="AB21" s="18" t="s">
        <v>68</v>
      </c>
      <c r="AC21" s="25" t="s">
        <v>95</v>
      </c>
      <c r="AD21" s="2">
        <v>2015</v>
      </c>
      <c r="AE21" s="2">
        <v>500</v>
      </c>
      <c r="AF21" s="2">
        <v>307</v>
      </c>
      <c r="AG21" s="12">
        <v>0.61399999999999999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26" t="s">
        <v>97</v>
      </c>
      <c r="AR21" s="2">
        <v>48</v>
      </c>
      <c r="AS21" s="2">
        <v>41</v>
      </c>
      <c r="AT21" s="2">
        <v>32</v>
      </c>
      <c r="AU21" s="2">
        <v>25</v>
      </c>
      <c r="AV21" s="2">
        <v>40</v>
      </c>
      <c r="AW21" s="2">
        <v>55</v>
      </c>
      <c r="AX21" s="2">
        <v>40</v>
      </c>
      <c r="AY21" s="2">
        <v>43</v>
      </c>
      <c r="AZ21" s="2">
        <v>25</v>
      </c>
      <c r="BA21" s="37">
        <f t="shared" si="0"/>
        <v>317</v>
      </c>
      <c r="BB21" s="2">
        <v>22</v>
      </c>
      <c r="BC21" s="12">
        <f t="shared" si="1"/>
        <v>0.52833333333333332</v>
      </c>
      <c r="BD21" s="36" t="s">
        <v>280</v>
      </c>
      <c r="BE21" s="2">
        <v>220128</v>
      </c>
      <c r="BF21" s="2">
        <v>33</v>
      </c>
      <c r="BG21" s="2">
        <v>53</v>
      </c>
      <c r="BH21" s="2">
        <v>28</v>
      </c>
      <c r="BI21" s="2">
        <v>40</v>
      </c>
      <c r="BJ21" s="2">
        <v>16</v>
      </c>
      <c r="BK21" s="2">
        <v>36</v>
      </c>
      <c r="BL21" s="2">
        <v>27</v>
      </c>
      <c r="BM21" s="2">
        <v>55</v>
      </c>
      <c r="BN21" s="2">
        <f t="shared" si="2"/>
        <v>288</v>
      </c>
      <c r="BO21" s="12">
        <f t="shared" si="3"/>
        <v>0.48</v>
      </c>
      <c r="BP21" s="36" t="s">
        <v>262</v>
      </c>
    </row>
    <row r="22" spans="1:68">
      <c r="A22" s="2">
        <v>18</v>
      </c>
      <c r="B22" s="18" t="s">
        <v>50</v>
      </c>
      <c r="C22" s="19" t="s">
        <v>51</v>
      </c>
      <c r="D22" s="6">
        <v>2016029275</v>
      </c>
      <c r="E22" s="3"/>
      <c r="F22" s="3"/>
      <c r="G22" s="23" t="s">
        <v>73</v>
      </c>
      <c r="H22" s="23" t="s">
        <v>72</v>
      </c>
      <c r="I22" s="23" t="s">
        <v>74</v>
      </c>
      <c r="J22" s="20">
        <v>35621</v>
      </c>
      <c r="K22" s="2"/>
      <c r="L22" s="18" t="s">
        <v>75</v>
      </c>
      <c r="M22" s="18" t="s">
        <v>76</v>
      </c>
      <c r="N22" s="18" t="s">
        <v>61</v>
      </c>
      <c r="O22" s="18" t="s">
        <v>62</v>
      </c>
      <c r="P22" s="25" t="s">
        <v>63</v>
      </c>
      <c r="Q22" s="3">
        <v>8085488136</v>
      </c>
      <c r="R22" s="3"/>
      <c r="S22" s="31" t="s">
        <v>78</v>
      </c>
      <c r="T22" s="23" t="s">
        <v>79</v>
      </c>
      <c r="U22" s="23" t="s">
        <v>79</v>
      </c>
      <c r="V22" s="23" t="s">
        <v>65</v>
      </c>
      <c r="W22" s="23" t="s">
        <v>66</v>
      </c>
      <c r="X22" s="23" t="s">
        <v>67</v>
      </c>
      <c r="Y22" s="44">
        <v>42957</v>
      </c>
      <c r="Z22" s="3"/>
      <c r="AA22" s="18" t="s">
        <v>80</v>
      </c>
      <c r="AB22" s="18" t="s">
        <v>68</v>
      </c>
      <c r="AC22" s="25" t="s">
        <v>69</v>
      </c>
      <c r="AD22" s="2">
        <v>2016</v>
      </c>
      <c r="AE22" s="2">
        <v>500</v>
      </c>
      <c r="AF22" s="2">
        <v>366</v>
      </c>
      <c r="AG22" s="12">
        <v>0.73199999999999998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26" t="s">
        <v>81</v>
      </c>
      <c r="AR22" s="2">
        <v>53</v>
      </c>
      <c r="AS22" s="2">
        <v>49</v>
      </c>
      <c r="AT22" s="2">
        <v>56</v>
      </c>
      <c r="AU22" s="2">
        <v>48</v>
      </c>
      <c r="AV22" s="2">
        <v>46</v>
      </c>
      <c r="AW22" s="2">
        <v>29</v>
      </c>
      <c r="AX22" s="2">
        <v>52</v>
      </c>
      <c r="AY22" s="2">
        <v>49</v>
      </c>
      <c r="AZ22" s="2">
        <v>43</v>
      </c>
      <c r="BA22" s="37">
        <f t="shared" si="0"/>
        <v>369</v>
      </c>
      <c r="BB22" s="2">
        <v>16</v>
      </c>
      <c r="BC22" s="12">
        <f t="shared" si="1"/>
        <v>0.61499999999999999</v>
      </c>
      <c r="BD22" s="36" t="s">
        <v>280</v>
      </c>
      <c r="BE22" s="2">
        <v>220129</v>
      </c>
      <c r="BF22" s="2">
        <v>57</v>
      </c>
      <c r="BG22" s="2">
        <v>50</v>
      </c>
      <c r="BH22" s="2">
        <v>26</v>
      </c>
      <c r="BI22" s="2">
        <v>41</v>
      </c>
      <c r="BJ22" s="2">
        <v>56</v>
      </c>
      <c r="BK22" s="2">
        <v>49</v>
      </c>
      <c r="BL22" s="2">
        <v>41</v>
      </c>
      <c r="BM22" s="2">
        <v>41</v>
      </c>
      <c r="BN22" s="2">
        <f t="shared" si="2"/>
        <v>361</v>
      </c>
      <c r="BO22" s="12">
        <f t="shared" si="3"/>
        <v>0.60166666666666668</v>
      </c>
      <c r="BP22" s="36" t="s">
        <v>263</v>
      </c>
    </row>
    <row r="23" spans="1:68">
      <c r="A23" s="2">
        <v>19</v>
      </c>
      <c r="B23" s="18" t="s">
        <v>50</v>
      </c>
      <c r="C23" s="19" t="s">
        <v>51</v>
      </c>
      <c r="D23" s="2">
        <v>2016029633</v>
      </c>
      <c r="E23" s="3">
        <f>VLOOKUP($D23,'[1]B.Com-I 2016-17'!$D$5:$BD$45,2,0)</f>
        <v>0</v>
      </c>
      <c r="F23" s="3">
        <f>VLOOKUP($D23,'[1]B.Com-I 2016-17'!$D$5:$BD$45,3,0)</f>
        <v>0</v>
      </c>
      <c r="G23" s="3" t="s">
        <v>202</v>
      </c>
      <c r="H23" s="3" t="s">
        <v>203</v>
      </c>
      <c r="I23" s="3" t="s">
        <v>204</v>
      </c>
      <c r="J23" s="20">
        <v>35977</v>
      </c>
      <c r="K23" s="2" t="s">
        <v>115</v>
      </c>
      <c r="L23" s="2" t="s">
        <v>75</v>
      </c>
      <c r="M23" s="2" t="s">
        <v>205</v>
      </c>
      <c r="N23" s="2" t="s">
        <v>206</v>
      </c>
      <c r="O23" s="2" t="s">
        <v>62</v>
      </c>
      <c r="P23" s="6" t="s">
        <v>63</v>
      </c>
      <c r="Q23" s="3">
        <v>7389838155</v>
      </c>
      <c r="R23" s="3">
        <v>0</v>
      </c>
      <c r="S23" s="29" t="s">
        <v>207</v>
      </c>
      <c r="T23" s="3" t="s">
        <v>208</v>
      </c>
      <c r="U23" s="3" t="s">
        <v>209</v>
      </c>
      <c r="V23" s="3" t="s">
        <v>125</v>
      </c>
      <c r="W23" s="3" t="s">
        <v>66</v>
      </c>
      <c r="X23" s="3" t="s">
        <v>67</v>
      </c>
      <c r="Y23" s="44">
        <v>42951</v>
      </c>
      <c r="Z23" s="3"/>
      <c r="AA23" s="18" t="s">
        <v>80</v>
      </c>
      <c r="AB23" s="2" t="s">
        <v>126</v>
      </c>
      <c r="AC23" s="6" t="s">
        <v>69</v>
      </c>
      <c r="AD23" s="2">
        <v>2016</v>
      </c>
      <c r="AE23" s="2">
        <v>500</v>
      </c>
      <c r="AF23" s="2">
        <v>296</v>
      </c>
      <c r="AG23" s="12">
        <v>0.59199999999999997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27" t="s">
        <v>210</v>
      </c>
      <c r="AR23" s="2">
        <v>42</v>
      </c>
      <c r="AS23" s="2">
        <v>27</v>
      </c>
      <c r="AT23" s="2">
        <v>49</v>
      </c>
      <c r="AU23" s="2">
        <v>29</v>
      </c>
      <c r="AV23" s="2">
        <v>30</v>
      </c>
      <c r="AW23" s="2">
        <v>27</v>
      </c>
      <c r="AX23" s="2">
        <v>41</v>
      </c>
      <c r="AY23" s="2">
        <v>37</v>
      </c>
      <c r="AZ23" s="2">
        <v>34</v>
      </c>
      <c r="BA23" s="37">
        <f t="shared" si="0"/>
        <v>267</v>
      </c>
      <c r="BB23" s="2">
        <v>8</v>
      </c>
      <c r="BC23" s="12">
        <f t="shared" si="1"/>
        <v>0.44500000000000001</v>
      </c>
      <c r="BD23" s="35" t="s">
        <v>263</v>
      </c>
      <c r="BE23" s="2">
        <v>220130</v>
      </c>
      <c r="BF23" s="2">
        <v>34</v>
      </c>
      <c r="BG23" s="2">
        <v>41</v>
      </c>
      <c r="BH23" s="2">
        <v>30</v>
      </c>
      <c r="BI23" s="2">
        <v>41</v>
      </c>
      <c r="BJ23" s="2">
        <v>25</v>
      </c>
      <c r="BK23" s="2">
        <v>38</v>
      </c>
      <c r="BL23" s="2">
        <v>17</v>
      </c>
      <c r="BM23" s="2">
        <v>60</v>
      </c>
      <c r="BN23" s="2">
        <f t="shared" si="2"/>
        <v>286</v>
      </c>
      <c r="BO23" s="12">
        <f t="shared" si="3"/>
        <v>0.47666666666666668</v>
      </c>
      <c r="BP23" s="36" t="s">
        <v>262</v>
      </c>
    </row>
    <row r="24" spans="1:68">
      <c r="A24" s="2">
        <v>20</v>
      </c>
      <c r="B24" s="18" t="s">
        <v>50</v>
      </c>
      <c r="C24" s="19" t="s">
        <v>51</v>
      </c>
      <c r="D24" s="6">
        <v>2016029043</v>
      </c>
      <c r="E24" s="3"/>
      <c r="F24" s="3"/>
      <c r="G24" s="23" t="s">
        <v>98</v>
      </c>
      <c r="H24" s="23" t="s">
        <v>99</v>
      </c>
      <c r="I24" s="23" t="s">
        <v>100</v>
      </c>
      <c r="J24" s="20">
        <v>36400</v>
      </c>
      <c r="K24" s="2"/>
      <c r="L24" s="18" t="s">
        <v>75</v>
      </c>
      <c r="M24" s="18" t="s">
        <v>76</v>
      </c>
      <c r="N24" s="18" t="s">
        <v>61</v>
      </c>
      <c r="O24" s="18" t="s">
        <v>62</v>
      </c>
      <c r="P24" s="25" t="s">
        <v>63</v>
      </c>
      <c r="Q24" s="3">
        <v>7898134989</v>
      </c>
      <c r="R24" s="3"/>
      <c r="S24" s="31" t="s">
        <v>101</v>
      </c>
      <c r="T24" s="23" t="s">
        <v>102</v>
      </c>
      <c r="U24" s="23" t="s">
        <v>103</v>
      </c>
      <c r="V24" s="23" t="s">
        <v>65</v>
      </c>
      <c r="W24" s="23" t="s">
        <v>66</v>
      </c>
      <c r="X24" s="23" t="s">
        <v>67</v>
      </c>
      <c r="Y24" s="44">
        <v>42961</v>
      </c>
      <c r="Z24" s="3"/>
      <c r="AA24" s="18" t="s">
        <v>80</v>
      </c>
      <c r="AB24" s="18" t="s">
        <v>68</v>
      </c>
      <c r="AC24" s="25" t="s">
        <v>69</v>
      </c>
      <c r="AD24" s="2">
        <v>2016</v>
      </c>
      <c r="AE24" s="2">
        <v>500</v>
      </c>
      <c r="AF24" s="2">
        <v>280</v>
      </c>
      <c r="AG24" s="12">
        <v>0.56000000000000005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26" t="s">
        <v>104</v>
      </c>
      <c r="AR24" s="2">
        <v>39</v>
      </c>
      <c r="AS24" s="2">
        <v>36</v>
      </c>
      <c r="AT24" s="2">
        <v>37</v>
      </c>
      <c r="AU24" s="2">
        <v>58</v>
      </c>
      <c r="AV24" s="2">
        <v>21</v>
      </c>
      <c r="AW24" s="2">
        <v>26</v>
      </c>
      <c r="AX24" s="2">
        <v>32</v>
      </c>
      <c r="AY24" s="2">
        <v>25</v>
      </c>
      <c r="AZ24" s="2">
        <v>31</v>
      </c>
      <c r="BA24" s="37">
        <f t="shared" si="0"/>
        <v>268</v>
      </c>
      <c r="BB24" s="2">
        <v>14</v>
      </c>
      <c r="BC24" s="12">
        <f t="shared" si="1"/>
        <v>0.44666666666666666</v>
      </c>
      <c r="BD24" s="36" t="s">
        <v>280</v>
      </c>
      <c r="BE24" s="2">
        <v>220131</v>
      </c>
      <c r="BF24" s="2">
        <v>48</v>
      </c>
      <c r="BG24" s="2">
        <v>48</v>
      </c>
      <c r="BH24" s="2">
        <v>35</v>
      </c>
      <c r="BI24" s="2">
        <v>25</v>
      </c>
      <c r="BJ24" s="2">
        <v>33</v>
      </c>
      <c r="BK24" s="2">
        <v>38</v>
      </c>
      <c r="BL24" s="2">
        <v>25</v>
      </c>
      <c r="BM24" s="2">
        <v>33</v>
      </c>
      <c r="BN24" s="2">
        <f t="shared" si="2"/>
        <v>285</v>
      </c>
      <c r="BO24" s="12">
        <f t="shared" si="3"/>
        <v>0.47499999999999998</v>
      </c>
      <c r="BP24" s="36" t="s">
        <v>262</v>
      </c>
    </row>
    <row r="25" spans="1:68">
      <c r="A25" s="2">
        <v>21</v>
      </c>
      <c r="B25" s="18" t="s">
        <v>50</v>
      </c>
      <c r="C25" s="19" t="s">
        <v>51</v>
      </c>
      <c r="D25" s="2">
        <v>2016029637</v>
      </c>
      <c r="E25" s="3">
        <f>VLOOKUP($D25,'[1]B.Com-I 2016-17'!$D$5:$BD$45,2,0)</f>
        <v>0</v>
      </c>
      <c r="F25" s="3">
        <f>VLOOKUP($D25,'[1]B.Com-I 2016-17'!$D$5:$BD$45,3,0)</f>
        <v>0</v>
      </c>
      <c r="G25" s="3" t="s">
        <v>135</v>
      </c>
      <c r="H25" s="3" t="s">
        <v>136</v>
      </c>
      <c r="I25" s="3" t="s">
        <v>137</v>
      </c>
      <c r="J25" s="20">
        <v>35185</v>
      </c>
      <c r="K25" s="2" t="s">
        <v>108</v>
      </c>
      <c r="L25" s="2" t="s">
        <v>59</v>
      </c>
      <c r="M25" s="2" t="s">
        <v>76</v>
      </c>
      <c r="N25" s="2" t="s">
        <v>61</v>
      </c>
      <c r="O25" s="2" t="s">
        <v>62</v>
      </c>
      <c r="P25" s="6" t="s">
        <v>63</v>
      </c>
      <c r="Q25" s="3">
        <v>7898878724</v>
      </c>
      <c r="R25" s="3">
        <v>0</v>
      </c>
      <c r="S25" s="29" t="s">
        <v>138</v>
      </c>
      <c r="T25" s="3" t="s">
        <v>139</v>
      </c>
      <c r="U25" s="3" t="s">
        <v>133</v>
      </c>
      <c r="V25" s="3" t="s">
        <v>125</v>
      </c>
      <c r="W25" s="3" t="s">
        <v>66</v>
      </c>
      <c r="X25" s="3" t="s">
        <v>67</v>
      </c>
      <c r="Y25" s="44">
        <v>42957</v>
      </c>
      <c r="Z25" s="3"/>
      <c r="AA25" s="18" t="s">
        <v>80</v>
      </c>
      <c r="AB25" s="2" t="s">
        <v>126</v>
      </c>
      <c r="AC25" s="6" t="s">
        <v>69</v>
      </c>
      <c r="AD25" s="2">
        <v>2016</v>
      </c>
      <c r="AE25" s="2">
        <v>500</v>
      </c>
      <c r="AF25" s="2">
        <v>237</v>
      </c>
      <c r="AG25" s="12">
        <v>0.47399999999999998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27" t="s">
        <v>140</v>
      </c>
      <c r="AR25" s="2">
        <v>37</v>
      </c>
      <c r="AS25" s="2">
        <v>29</v>
      </c>
      <c r="AT25" s="2">
        <v>43</v>
      </c>
      <c r="AU25" s="2">
        <v>29</v>
      </c>
      <c r="AV25" s="2">
        <v>32</v>
      </c>
      <c r="AW25" s="2">
        <v>30</v>
      </c>
      <c r="AX25" s="2">
        <v>35</v>
      </c>
      <c r="AY25" s="2">
        <v>33</v>
      </c>
      <c r="AZ25" s="2">
        <v>33</v>
      </c>
      <c r="BA25" s="37">
        <f t="shared" si="0"/>
        <v>258</v>
      </c>
      <c r="BB25" s="2">
        <v>16</v>
      </c>
      <c r="BC25" s="12">
        <f t="shared" si="1"/>
        <v>0.43</v>
      </c>
      <c r="BD25" s="35" t="s">
        <v>263</v>
      </c>
      <c r="BE25" s="2">
        <v>220132</v>
      </c>
      <c r="BF25" s="2">
        <v>33</v>
      </c>
      <c r="BG25" s="2">
        <v>45</v>
      </c>
      <c r="BH25" s="2">
        <v>36</v>
      </c>
      <c r="BI25" s="2">
        <v>35</v>
      </c>
      <c r="BJ25" s="2">
        <v>30</v>
      </c>
      <c r="BK25" s="2">
        <v>45</v>
      </c>
      <c r="BL25" s="2">
        <v>28</v>
      </c>
      <c r="BM25" s="2">
        <v>43</v>
      </c>
      <c r="BN25" s="2">
        <f t="shared" si="2"/>
        <v>295</v>
      </c>
      <c r="BO25" s="12">
        <f t="shared" si="3"/>
        <v>0.49166666666666664</v>
      </c>
      <c r="BP25" s="36" t="s">
        <v>262</v>
      </c>
    </row>
    <row r="26" spans="1:68">
      <c r="A26" s="2">
        <v>22</v>
      </c>
      <c r="B26" s="18" t="s">
        <v>50</v>
      </c>
      <c r="C26" s="19" t="s">
        <v>51</v>
      </c>
      <c r="D26" s="2">
        <v>2016029638</v>
      </c>
      <c r="E26" s="3">
        <f>VLOOKUP($D26,'[1]B.Com-I 2016-17'!$D$5:$BD$45,2,0)</f>
        <v>0</v>
      </c>
      <c r="F26" s="3">
        <f>VLOOKUP($D26,'[1]B.Com-I 2016-17'!$D$5:$BD$45,3,0)</f>
        <v>0</v>
      </c>
      <c r="G26" s="3" t="s">
        <v>242</v>
      </c>
      <c r="H26" s="3" t="s">
        <v>243</v>
      </c>
      <c r="I26" s="3" t="s">
        <v>244</v>
      </c>
      <c r="J26" s="20">
        <v>35594</v>
      </c>
      <c r="K26" s="2" t="s">
        <v>115</v>
      </c>
      <c r="L26" s="2" t="s">
        <v>75</v>
      </c>
      <c r="M26" s="2" t="s">
        <v>165</v>
      </c>
      <c r="N26" s="2" t="s">
        <v>61</v>
      </c>
      <c r="O26" s="2" t="s">
        <v>62</v>
      </c>
      <c r="P26" s="6" t="s">
        <v>63</v>
      </c>
      <c r="Q26" s="3">
        <v>7879801984</v>
      </c>
      <c r="R26" s="3">
        <v>0</v>
      </c>
      <c r="S26" s="29" t="s">
        <v>245</v>
      </c>
      <c r="T26" s="3" t="s">
        <v>231</v>
      </c>
      <c r="U26" s="3" t="s">
        <v>232</v>
      </c>
      <c r="V26" s="3" t="s">
        <v>125</v>
      </c>
      <c r="W26" s="3" t="s">
        <v>66</v>
      </c>
      <c r="X26" s="3" t="s">
        <v>67</v>
      </c>
      <c r="Y26" s="44">
        <v>42961</v>
      </c>
      <c r="Z26" s="3"/>
      <c r="AA26" s="18" t="s">
        <v>80</v>
      </c>
      <c r="AB26" s="2" t="s">
        <v>126</v>
      </c>
      <c r="AC26" s="6" t="s">
        <v>233</v>
      </c>
      <c r="AD26" s="2">
        <v>2015</v>
      </c>
      <c r="AE26" s="2">
        <v>500</v>
      </c>
      <c r="AF26" s="2">
        <v>275</v>
      </c>
      <c r="AG26" s="12">
        <v>0.55000000000000004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27" t="s">
        <v>246</v>
      </c>
      <c r="AR26" s="2">
        <v>43</v>
      </c>
      <c r="AS26" s="2">
        <v>26</v>
      </c>
      <c r="AT26" s="2">
        <v>44</v>
      </c>
      <c r="AU26" s="2">
        <v>17</v>
      </c>
      <c r="AV26" s="2">
        <v>35</v>
      </c>
      <c r="AW26" s="2">
        <v>27</v>
      </c>
      <c r="AX26" s="2">
        <v>38</v>
      </c>
      <c r="AY26" s="2">
        <v>39</v>
      </c>
      <c r="AZ26" s="2">
        <v>35</v>
      </c>
      <c r="BA26" s="37">
        <f t="shared" si="0"/>
        <v>260</v>
      </c>
      <c r="BB26" s="2">
        <v>17</v>
      </c>
      <c r="BC26" s="12">
        <f t="shared" si="1"/>
        <v>0.43333333333333335</v>
      </c>
      <c r="BD26" s="35" t="s">
        <v>263</v>
      </c>
      <c r="BE26" s="2">
        <v>220133</v>
      </c>
      <c r="BF26" s="2">
        <v>44</v>
      </c>
      <c r="BG26" s="2">
        <v>50</v>
      </c>
      <c r="BH26" s="2">
        <v>18</v>
      </c>
      <c r="BI26" s="2">
        <v>42</v>
      </c>
      <c r="BJ26" s="2">
        <v>35</v>
      </c>
      <c r="BK26" s="2">
        <v>40</v>
      </c>
      <c r="BL26" s="2">
        <v>28</v>
      </c>
      <c r="BM26" s="2">
        <v>48</v>
      </c>
      <c r="BN26" s="2">
        <f t="shared" si="2"/>
        <v>305</v>
      </c>
      <c r="BO26" s="12">
        <f t="shared" si="3"/>
        <v>0.5083333333333333</v>
      </c>
      <c r="BP26" s="36" t="s">
        <v>263</v>
      </c>
    </row>
    <row r="27" spans="1:68">
      <c r="A27" s="2">
        <v>23</v>
      </c>
      <c r="B27" s="18" t="s">
        <v>50</v>
      </c>
      <c r="C27" s="19" t="s">
        <v>51</v>
      </c>
      <c r="D27" s="2">
        <v>2016029640</v>
      </c>
      <c r="E27" s="3">
        <f>VLOOKUP($D27,'[1]B.Com-I 2016-17'!$D$5:$BD$45,2,0)</f>
        <v>0</v>
      </c>
      <c r="F27" s="3">
        <f>VLOOKUP($D27,'[1]B.Com-I 2016-17'!$D$5:$BD$45,3,0)</f>
        <v>0</v>
      </c>
      <c r="G27" s="3" t="s">
        <v>187</v>
      </c>
      <c r="H27" s="3" t="s">
        <v>188</v>
      </c>
      <c r="I27" s="3" t="s">
        <v>74</v>
      </c>
      <c r="J27" s="20">
        <v>36171</v>
      </c>
      <c r="K27" s="2" t="s">
        <v>58</v>
      </c>
      <c r="L27" s="2" t="s">
        <v>59</v>
      </c>
      <c r="M27" s="2" t="s">
        <v>76</v>
      </c>
      <c r="N27" s="2" t="s">
        <v>61</v>
      </c>
      <c r="O27" s="2" t="s">
        <v>62</v>
      </c>
      <c r="P27" s="6" t="s">
        <v>63</v>
      </c>
      <c r="Q27" s="3">
        <v>7024899652</v>
      </c>
      <c r="R27" s="3">
        <v>0</v>
      </c>
      <c r="S27" s="29" t="s">
        <v>189</v>
      </c>
      <c r="T27" s="3" t="s">
        <v>153</v>
      </c>
      <c r="U27" s="3" t="s">
        <v>153</v>
      </c>
      <c r="V27" s="3" t="s">
        <v>125</v>
      </c>
      <c r="W27" s="3" t="s">
        <v>66</v>
      </c>
      <c r="X27" s="3" t="s">
        <v>67</v>
      </c>
      <c r="Y27" s="44">
        <v>42958</v>
      </c>
      <c r="Z27" s="3"/>
      <c r="AA27" s="18" t="s">
        <v>80</v>
      </c>
      <c r="AB27" s="2" t="s">
        <v>126</v>
      </c>
      <c r="AC27" s="6" t="s">
        <v>69</v>
      </c>
      <c r="AD27" s="2">
        <v>2016</v>
      </c>
      <c r="AE27" s="2">
        <v>500</v>
      </c>
      <c r="AF27" s="2">
        <v>397</v>
      </c>
      <c r="AG27" s="12">
        <v>0.79400000000000004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27" t="s">
        <v>190</v>
      </c>
      <c r="AR27" s="2">
        <v>55</v>
      </c>
      <c r="AS27" s="2">
        <v>56</v>
      </c>
      <c r="AT27" s="2">
        <v>43</v>
      </c>
      <c r="AU27" s="2">
        <v>50</v>
      </c>
      <c r="AV27" s="2">
        <v>39</v>
      </c>
      <c r="AW27" s="2">
        <v>29</v>
      </c>
      <c r="AX27" s="2">
        <v>43</v>
      </c>
      <c r="AY27" s="2">
        <v>38</v>
      </c>
      <c r="AZ27" s="2">
        <v>39</v>
      </c>
      <c r="BA27" s="37">
        <f t="shared" si="0"/>
        <v>349</v>
      </c>
      <c r="BB27" s="2">
        <v>23</v>
      </c>
      <c r="BC27" s="12">
        <f t="shared" si="1"/>
        <v>0.58166666666666667</v>
      </c>
      <c r="BD27" s="35" t="s">
        <v>263</v>
      </c>
      <c r="BE27" s="2">
        <v>220134</v>
      </c>
      <c r="BF27" s="2">
        <v>55</v>
      </c>
      <c r="BG27" s="2">
        <v>52</v>
      </c>
      <c r="BH27" s="2">
        <v>40</v>
      </c>
      <c r="BI27" s="2">
        <v>41</v>
      </c>
      <c r="BJ27" s="2">
        <v>63</v>
      </c>
      <c r="BK27" s="2">
        <v>48</v>
      </c>
      <c r="BL27" s="2">
        <v>48</v>
      </c>
      <c r="BM27" s="2">
        <v>51</v>
      </c>
      <c r="BN27" s="2">
        <f t="shared" si="2"/>
        <v>398</v>
      </c>
      <c r="BO27" s="12">
        <f t="shared" si="3"/>
        <v>0.66333333333333333</v>
      </c>
      <c r="BP27" s="36" t="s">
        <v>263</v>
      </c>
    </row>
    <row r="28" spans="1:68">
      <c r="A28" s="2">
        <v>24</v>
      </c>
      <c r="B28" s="18" t="s">
        <v>50</v>
      </c>
      <c r="C28" s="19" t="s">
        <v>51</v>
      </c>
      <c r="D28" s="2">
        <v>2016029641</v>
      </c>
      <c r="E28" s="3">
        <f>VLOOKUP($D28,'[1]B.Com-I 2016-17'!$D$5:$BD$45,2,0)</f>
        <v>0</v>
      </c>
      <c r="F28" s="3">
        <f>VLOOKUP($D28,'[1]B.Com-I 2016-17'!$D$5:$BD$45,3,0)</f>
        <v>0</v>
      </c>
      <c r="G28" s="3" t="s">
        <v>254</v>
      </c>
      <c r="H28" s="3" t="s">
        <v>255</v>
      </c>
      <c r="I28" s="3" t="s">
        <v>256</v>
      </c>
      <c r="J28" s="20">
        <v>35653</v>
      </c>
      <c r="K28" s="2" t="s">
        <v>115</v>
      </c>
      <c r="L28" s="2" t="s">
        <v>59</v>
      </c>
      <c r="M28" s="2" t="s">
        <v>144</v>
      </c>
      <c r="N28" s="2" t="s">
        <v>145</v>
      </c>
      <c r="O28" s="2" t="s">
        <v>62</v>
      </c>
      <c r="P28" s="6" t="s">
        <v>63</v>
      </c>
      <c r="Q28" s="3">
        <v>7089010778</v>
      </c>
      <c r="R28" s="3">
        <v>0</v>
      </c>
      <c r="S28" s="29" t="s">
        <v>257</v>
      </c>
      <c r="T28" s="3" t="s">
        <v>147</v>
      </c>
      <c r="U28" s="3" t="s">
        <v>133</v>
      </c>
      <c r="V28" s="3" t="s">
        <v>125</v>
      </c>
      <c r="W28" s="3" t="s">
        <v>66</v>
      </c>
      <c r="X28" s="3" t="s">
        <v>67</v>
      </c>
      <c r="Y28" s="44">
        <v>42957</v>
      </c>
      <c r="Z28" s="3"/>
      <c r="AA28" s="18" t="s">
        <v>80</v>
      </c>
      <c r="AB28" s="2" t="s">
        <v>126</v>
      </c>
      <c r="AC28" s="6" t="s">
        <v>69</v>
      </c>
      <c r="AD28" s="2">
        <v>2016</v>
      </c>
      <c r="AE28" s="2">
        <v>500</v>
      </c>
      <c r="AF28" s="2">
        <v>223</v>
      </c>
      <c r="AG28" s="12">
        <v>0.44600000000000001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27" t="s">
        <v>258</v>
      </c>
      <c r="AR28" s="2">
        <v>41</v>
      </c>
      <c r="AS28" s="2">
        <v>32</v>
      </c>
      <c r="AT28" s="2">
        <v>38</v>
      </c>
      <c r="AU28" s="2">
        <v>28</v>
      </c>
      <c r="AV28" s="2">
        <v>29</v>
      </c>
      <c r="AW28" s="2">
        <v>27</v>
      </c>
      <c r="AX28" s="2">
        <v>36</v>
      </c>
      <c r="AY28" s="2">
        <v>29</v>
      </c>
      <c r="AZ28" s="2">
        <v>27</v>
      </c>
      <c r="BA28" s="37">
        <f t="shared" si="0"/>
        <v>249</v>
      </c>
      <c r="BB28" s="2">
        <v>17</v>
      </c>
      <c r="BC28" s="12">
        <f t="shared" si="1"/>
        <v>0.41499999999999998</v>
      </c>
      <c r="BD28" s="35" t="s">
        <v>263</v>
      </c>
      <c r="BE28" s="2">
        <v>220135</v>
      </c>
      <c r="BF28" s="2">
        <v>27</v>
      </c>
      <c r="BG28" s="2">
        <v>43</v>
      </c>
      <c r="BH28" s="2">
        <v>31</v>
      </c>
      <c r="BI28" s="2">
        <v>37</v>
      </c>
      <c r="BJ28" s="2">
        <v>25</v>
      </c>
      <c r="BK28" s="2">
        <v>33</v>
      </c>
      <c r="BL28" s="2">
        <v>28</v>
      </c>
      <c r="BM28" s="2">
        <v>33</v>
      </c>
      <c r="BN28" s="2">
        <f t="shared" si="2"/>
        <v>257</v>
      </c>
      <c r="BO28" s="12">
        <f t="shared" si="3"/>
        <v>0.42833333333333334</v>
      </c>
      <c r="BP28" s="36" t="s">
        <v>262</v>
      </c>
    </row>
    <row r="29" spans="1:68">
      <c r="A29" s="2">
        <v>25</v>
      </c>
      <c r="B29" s="18" t="s">
        <v>50</v>
      </c>
      <c r="C29" s="19" t="s">
        <v>51</v>
      </c>
      <c r="D29" s="2">
        <v>2016029642</v>
      </c>
      <c r="E29" s="3">
        <f>VLOOKUP($D29,'[1]B.Com-I 2016-17'!$D$5:$BD$45,2,0)</f>
        <v>0</v>
      </c>
      <c r="F29" s="3">
        <f>VLOOKUP($D29,'[1]B.Com-I 2016-17'!$D$5:$BD$45,3,0)</f>
        <v>0</v>
      </c>
      <c r="G29" s="3" t="s">
        <v>181</v>
      </c>
      <c r="H29" s="3" t="s">
        <v>182</v>
      </c>
      <c r="I29" s="3" t="s">
        <v>183</v>
      </c>
      <c r="J29" s="20">
        <v>35223</v>
      </c>
      <c r="K29" s="2" t="s">
        <v>58</v>
      </c>
      <c r="L29" s="2" t="s">
        <v>75</v>
      </c>
      <c r="M29" s="2" t="s">
        <v>60</v>
      </c>
      <c r="N29" s="2" t="s">
        <v>61</v>
      </c>
      <c r="O29" s="2" t="s">
        <v>62</v>
      </c>
      <c r="P29" s="6" t="s">
        <v>63</v>
      </c>
      <c r="Q29" s="3">
        <v>9617034724</v>
      </c>
      <c r="R29" s="3">
        <v>0</v>
      </c>
      <c r="S29" s="29" t="s">
        <v>184</v>
      </c>
      <c r="T29" s="3" t="s">
        <v>185</v>
      </c>
      <c r="U29" s="3" t="s">
        <v>125</v>
      </c>
      <c r="V29" s="3" t="s">
        <v>125</v>
      </c>
      <c r="W29" s="3" t="s">
        <v>66</v>
      </c>
      <c r="X29" s="3" t="s">
        <v>67</v>
      </c>
      <c r="Y29" s="44">
        <v>42958</v>
      </c>
      <c r="Z29" s="3"/>
      <c r="AA29" s="18" t="s">
        <v>80</v>
      </c>
      <c r="AB29" s="2" t="s">
        <v>126</v>
      </c>
      <c r="AC29" s="6" t="s">
        <v>95</v>
      </c>
      <c r="AD29" s="2">
        <v>2016</v>
      </c>
      <c r="AE29" s="2">
        <v>500</v>
      </c>
      <c r="AF29" s="2">
        <v>279</v>
      </c>
      <c r="AG29" s="12">
        <v>0.55800000000000005</v>
      </c>
      <c r="AH29" s="12"/>
      <c r="AI29" s="12"/>
      <c r="AJ29" s="12"/>
      <c r="AK29" s="12"/>
      <c r="AL29" s="12"/>
      <c r="AM29" s="12"/>
      <c r="AN29" s="12"/>
      <c r="AO29" s="12"/>
      <c r="AP29" s="12"/>
      <c r="AQ29" s="27" t="s">
        <v>186</v>
      </c>
      <c r="AR29" s="2">
        <v>42</v>
      </c>
      <c r="AS29" s="2">
        <v>36</v>
      </c>
      <c r="AT29" s="2">
        <v>45</v>
      </c>
      <c r="AU29" s="2">
        <v>28</v>
      </c>
      <c r="AV29" s="2">
        <v>36</v>
      </c>
      <c r="AW29" s="2">
        <v>29</v>
      </c>
      <c r="AX29" s="2">
        <v>40</v>
      </c>
      <c r="AY29" s="2">
        <v>38</v>
      </c>
      <c r="AZ29" s="2">
        <v>30</v>
      </c>
      <c r="BA29" s="37">
        <f t="shared" si="0"/>
        <v>279</v>
      </c>
      <c r="BB29" s="2">
        <v>23</v>
      </c>
      <c r="BC29" s="12">
        <f t="shared" si="1"/>
        <v>0.46500000000000002</v>
      </c>
      <c r="BD29" s="35" t="s">
        <v>263</v>
      </c>
      <c r="BE29" s="2">
        <v>220136</v>
      </c>
      <c r="BF29" s="2">
        <v>35</v>
      </c>
      <c r="BG29" s="2">
        <v>48</v>
      </c>
      <c r="BH29" s="2">
        <v>11</v>
      </c>
      <c r="BI29" s="2">
        <v>38</v>
      </c>
      <c r="BJ29" s="2">
        <v>46</v>
      </c>
      <c r="BK29" s="2">
        <v>37</v>
      </c>
      <c r="BL29" s="2">
        <v>40</v>
      </c>
      <c r="BM29" s="2">
        <v>48</v>
      </c>
      <c r="BN29" s="2">
        <f t="shared" si="2"/>
        <v>303</v>
      </c>
      <c r="BO29" s="12">
        <f t="shared" si="3"/>
        <v>0.505</v>
      </c>
      <c r="BP29" s="36" t="s">
        <v>263</v>
      </c>
    </row>
    <row r="30" spans="1:68">
      <c r="A30" s="2">
        <v>26</v>
      </c>
      <c r="B30" s="18" t="s">
        <v>50</v>
      </c>
      <c r="C30" s="19" t="s">
        <v>51</v>
      </c>
      <c r="D30" s="2">
        <v>2016029643</v>
      </c>
      <c r="E30" s="3">
        <f>VLOOKUP($D30,'[1]B.Com-I 2016-17'!$D$5:$BD$45,2,0)</f>
        <v>0</v>
      </c>
      <c r="F30" s="3">
        <f>VLOOKUP($D30,'[1]B.Com-I 2016-17'!$D$5:$BD$45,3,0)</f>
        <v>0</v>
      </c>
      <c r="G30" s="3" t="s">
        <v>176</v>
      </c>
      <c r="H30" s="3" t="s">
        <v>177</v>
      </c>
      <c r="I30" s="3" t="s">
        <v>178</v>
      </c>
      <c r="J30" s="20">
        <v>36115</v>
      </c>
      <c r="K30" s="2" t="s">
        <v>108</v>
      </c>
      <c r="L30" s="2" t="s">
        <v>59</v>
      </c>
      <c r="M30" s="2" t="s">
        <v>76</v>
      </c>
      <c r="N30" s="2" t="s">
        <v>61</v>
      </c>
      <c r="O30" s="2" t="s">
        <v>62</v>
      </c>
      <c r="P30" s="6" t="s">
        <v>63</v>
      </c>
      <c r="Q30" s="3">
        <v>7889449192</v>
      </c>
      <c r="R30" s="3">
        <v>0</v>
      </c>
      <c r="S30" s="29" t="s">
        <v>179</v>
      </c>
      <c r="T30" s="3" t="s">
        <v>139</v>
      </c>
      <c r="U30" s="3" t="s">
        <v>133</v>
      </c>
      <c r="V30" s="3" t="s">
        <v>125</v>
      </c>
      <c r="W30" s="3" t="s">
        <v>66</v>
      </c>
      <c r="X30" s="3" t="s">
        <v>67</v>
      </c>
      <c r="Y30" s="44">
        <v>42957</v>
      </c>
      <c r="Z30" s="3"/>
      <c r="AA30" s="18" t="s">
        <v>80</v>
      </c>
      <c r="AB30" s="2" t="s">
        <v>126</v>
      </c>
      <c r="AC30" s="6" t="s">
        <v>69</v>
      </c>
      <c r="AD30" s="2">
        <v>2016</v>
      </c>
      <c r="AE30" s="2">
        <v>500</v>
      </c>
      <c r="AF30" s="2">
        <v>320</v>
      </c>
      <c r="AG30" s="12">
        <v>0.64</v>
      </c>
      <c r="AH30" s="12"/>
      <c r="AI30" s="12"/>
      <c r="AJ30" s="12"/>
      <c r="AK30" s="12"/>
      <c r="AL30" s="12"/>
      <c r="AM30" s="12"/>
      <c r="AN30" s="12"/>
      <c r="AO30" s="12"/>
      <c r="AP30" s="12"/>
      <c r="AQ30" s="27" t="s">
        <v>180</v>
      </c>
      <c r="AR30" s="2">
        <v>49</v>
      </c>
      <c r="AS30" s="2">
        <v>49</v>
      </c>
      <c r="AT30" s="2">
        <v>43</v>
      </c>
      <c r="AU30" s="2">
        <v>39</v>
      </c>
      <c r="AV30" s="2">
        <v>33</v>
      </c>
      <c r="AW30" s="2">
        <v>28</v>
      </c>
      <c r="AX30" s="2">
        <v>43</v>
      </c>
      <c r="AY30" s="2">
        <v>34</v>
      </c>
      <c r="AZ30" s="2">
        <v>32</v>
      </c>
      <c r="BA30" s="37">
        <f t="shared" si="0"/>
        <v>307</v>
      </c>
      <c r="BB30" s="2">
        <v>21</v>
      </c>
      <c r="BC30" s="12">
        <f t="shared" si="1"/>
        <v>0.51166666666666671</v>
      </c>
      <c r="BD30" s="35" t="s">
        <v>263</v>
      </c>
      <c r="BE30" s="2">
        <v>220137</v>
      </c>
      <c r="BF30" s="2">
        <v>32</v>
      </c>
      <c r="BG30" s="2">
        <v>49</v>
      </c>
      <c r="BH30" s="2">
        <v>29</v>
      </c>
      <c r="BI30" s="2">
        <v>44</v>
      </c>
      <c r="BJ30" s="2">
        <v>33</v>
      </c>
      <c r="BK30" s="2">
        <v>50</v>
      </c>
      <c r="BL30" s="2">
        <v>27</v>
      </c>
      <c r="BM30" s="2">
        <v>45</v>
      </c>
      <c r="BN30" s="2">
        <f t="shared" si="2"/>
        <v>309</v>
      </c>
      <c r="BO30" s="12">
        <f t="shared" si="3"/>
        <v>0.51500000000000001</v>
      </c>
      <c r="BP30" s="36" t="s">
        <v>263</v>
      </c>
    </row>
    <row r="31" spans="1:68">
      <c r="A31" s="2">
        <v>27</v>
      </c>
      <c r="B31" s="18" t="s">
        <v>50</v>
      </c>
      <c r="C31" s="19" t="s">
        <v>51</v>
      </c>
      <c r="D31" s="2">
        <v>2016029644</v>
      </c>
      <c r="E31" s="3">
        <f>VLOOKUP($D31,'[1]B.Com-I 2016-17'!$D$5:$BD$45,2,0)</f>
        <v>0</v>
      </c>
      <c r="F31" s="3">
        <f>VLOOKUP($D31,'[1]B.Com-I 2016-17'!$D$5:$BD$45,3,0)</f>
        <v>0</v>
      </c>
      <c r="G31" s="3" t="s">
        <v>169</v>
      </c>
      <c r="H31" s="3" t="s">
        <v>170</v>
      </c>
      <c r="I31" s="3" t="s">
        <v>171</v>
      </c>
      <c r="J31" s="20">
        <v>36043</v>
      </c>
      <c r="K31" s="2" t="s">
        <v>115</v>
      </c>
      <c r="L31" s="2" t="s">
        <v>75</v>
      </c>
      <c r="M31" s="2" t="s">
        <v>60</v>
      </c>
      <c r="N31" s="2" t="s">
        <v>61</v>
      </c>
      <c r="O31" s="2" t="s">
        <v>62</v>
      </c>
      <c r="P31" s="6" t="s">
        <v>63</v>
      </c>
      <c r="Q31" s="3">
        <v>9753613228</v>
      </c>
      <c r="R31" s="3">
        <v>0</v>
      </c>
      <c r="S31" s="29" t="s">
        <v>172</v>
      </c>
      <c r="T31" s="3" t="s">
        <v>173</v>
      </c>
      <c r="U31" s="3" t="s">
        <v>174</v>
      </c>
      <c r="V31" s="3" t="s">
        <v>125</v>
      </c>
      <c r="W31" s="3" t="s">
        <v>66</v>
      </c>
      <c r="X31" s="3" t="s">
        <v>67</v>
      </c>
      <c r="Y31" s="44">
        <v>42958</v>
      </c>
      <c r="Z31" s="3"/>
      <c r="AA31" s="18" t="s">
        <v>80</v>
      </c>
      <c r="AB31" s="2" t="s">
        <v>126</v>
      </c>
      <c r="AC31" s="6" t="s">
        <v>95</v>
      </c>
      <c r="AD31" s="2">
        <v>2016</v>
      </c>
      <c r="AE31" s="2">
        <v>500</v>
      </c>
      <c r="AF31" s="2">
        <v>305</v>
      </c>
      <c r="AG31" s="12">
        <v>0.61</v>
      </c>
      <c r="AH31" s="12"/>
      <c r="AI31" s="12"/>
      <c r="AJ31" s="12"/>
      <c r="AK31" s="12"/>
      <c r="AL31" s="12"/>
      <c r="AM31" s="12"/>
      <c r="AN31" s="12"/>
      <c r="AO31" s="12"/>
      <c r="AP31" s="12"/>
      <c r="AQ31" s="27" t="s">
        <v>175</v>
      </c>
      <c r="AR31" s="2">
        <v>42</v>
      </c>
      <c r="AS31" s="2">
        <v>50</v>
      </c>
      <c r="AT31" s="2">
        <v>43</v>
      </c>
      <c r="AU31" s="2">
        <v>39</v>
      </c>
      <c r="AV31" s="2">
        <v>34</v>
      </c>
      <c r="AW31" s="2">
        <v>31</v>
      </c>
      <c r="AX31" s="2">
        <v>37</v>
      </c>
      <c r="AY31" s="2">
        <v>38</v>
      </c>
      <c r="AZ31" s="2">
        <v>32</v>
      </c>
      <c r="BA31" s="37">
        <f t="shared" si="0"/>
        <v>303</v>
      </c>
      <c r="BB31" s="2">
        <v>23</v>
      </c>
      <c r="BC31" s="12">
        <f t="shared" si="1"/>
        <v>0.505</v>
      </c>
      <c r="BD31" s="35" t="s">
        <v>263</v>
      </c>
      <c r="BE31" s="2">
        <v>220138</v>
      </c>
      <c r="BF31" s="2">
        <v>41</v>
      </c>
      <c r="BG31" s="2">
        <v>46</v>
      </c>
      <c r="BH31" s="2">
        <v>16</v>
      </c>
      <c r="BI31" s="2">
        <v>43</v>
      </c>
      <c r="BJ31" s="2">
        <v>31</v>
      </c>
      <c r="BK31" s="2">
        <v>43</v>
      </c>
      <c r="BL31" s="2">
        <v>28</v>
      </c>
      <c r="BM31" s="2">
        <v>45</v>
      </c>
      <c r="BN31" s="2">
        <f t="shared" si="2"/>
        <v>293</v>
      </c>
      <c r="BO31" s="12">
        <f t="shared" si="3"/>
        <v>0.48833333333333334</v>
      </c>
      <c r="BP31" s="36" t="s">
        <v>263</v>
      </c>
    </row>
    <row r="32" spans="1:68">
      <c r="A32" s="2">
        <v>28</v>
      </c>
      <c r="B32" s="18" t="s">
        <v>50</v>
      </c>
      <c r="C32" s="19" t="s">
        <v>51</v>
      </c>
      <c r="D32" s="2">
        <v>2016029645</v>
      </c>
      <c r="E32" s="3">
        <f>VLOOKUP($D32,'[1]B.Com-I 2016-17'!$D$5:$BD$45,2,0)</f>
        <v>0</v>
      </c>
      <c r="F32" s="3">
        <f>VLOOKUP($D32,'[1]B.Com-I 2016-17'!$D$5:$BD$45,3,0)</f>
        <v>0</v>
      </c>
      <c r="G32" s="3" t="s">
        <v>128</v>
      </c>
      <c r="H32" s="3" t="s">
        <v>129</v>
      </c>
      <c r="I32" s="3" t="s">
        <v>130</v>
      </c>
      <c r="J32" s="20">
        <v>36176</v>
      </c>
      <c r="K32" s="2">
        <v>0</v>
      </c>
      <c r="L32" s="2" t="s">
        <v>59</v>
      </c>
      <c r="M32" s="2" t="s">
        <v>76</v>
      </c>
      <c r="N32" s="2" t="s">
        <v>61</v>
      </c>
      <c r="O32" s="2" t="s">
        <v>62</v>
      </c>
      <c r="P32" s="6" t="s">
        <v>63</v>
      </c>
      <c r="Q32" s="3">
        <v>8085939406</v>
      </c>
      <c r="R32" s="3">
        <v>0</v>
      </c>
      <c r="S32" s="29" t="s">
        <v>131</v>
      </c>
      <c r="T32" s="3" t="s">
        <v>132</v>
      </c>
      <c r="U32" s="3" t="s">
        <v>133</v>
      </c>
      <c r="V32" s="3" t="s">
        <v>125</v>
      </c>
      <c r="W32" s="3" t="s">
        <v>66</v>
      </c>
      <c r="X32" s="3" t="s">
        <v>67</v>
      </c>
      <c r="Y32" s="44">
        <v>42957</v>
      </c>
      <c r="Z32" s="3"/>
      <c r="AA32" s="18" t="s">
        <v>80</v>
      </c>
      <c r="AB32" s="2" t="s">
        <v>126</v>
      </c>
      <c r="AC32" s="6" t="s">
        <v>69</v>
      </c>
      <c r="AD32" s="2">
        <v>2016</v>
      </c>
      <c r="AE32" s="2">
        <v>500</v>
      </c>
      <c r="AF32" s="2">
        <v>342</v>
      </c>
      <c r="AG32" s="12">
        <v>0.68400000000000005</v>
      </c>
      <c r="AH32" s="12"/>
      <c r="AI32" s="12"/>
      <c r="AJ32" s="12"/>
      <c r="AK32" s="12"/>
      <c r="AL32" s="12"/>
      <c r="AM32" s="12"/>
      <c r="AN32" s="12"/>
      <c r="AO32" s="12"/>
      <c r="AP32" s="12"/>
      <c r="AQ32" s="27" t="s">
        <v>134</v>
      </c>
      <c r="AR32" s="2">
        <v>47</v>
      </c>
      <c r="AS32" s="2">
        <v>46</v>
      </c>
      <c r="AT32" s="2">
        <v>45</v>
      </c>
      <c r="AU32" s="2">
        <v>42</v>
      </c>
      <c r="AV32" s="2">
        <v>35</v>
      </c>
      <c r="AW32" s="2">
        <v>29</v>
      </c>
      <c r="AX32" s="2">
        <v>45</v>
      </c>
      <c r="AY32" s="2">
        <v>36</v>
      </c>
      <c r="AZ32" s="2">
        <v>37</v>
      </c>
      <c r="BA32" s="37">
        <f t="shared" si="0"/>
        <v>317</v>
      </c>
      <c r="BB32" s="2">
        <v>17</v>
      </c>
      <c r="BC32" s="12">
        <f t="shared" si="1"/>
        <v>0.52833333333333332</v>
      </c>
      <c r="BD32" s="35" t="s">
        <v>263</v>
      </c>
      <c r="BE32" s="2">
        <v>220139</v>
      </c>
      <c r="BF32" s="2">
        <v>44</v>
      </c>
      <c r="BG32" s="2">
        <v>49</v>
      </c>
      <c r="BH32" s="2">
        <v>19</v>
      </c>
      <c r="BI32" s="2">
        <v>41</v>
      </c>
      <c r="BJ32" s="2">
        <v>32</v>
      </c>
      <c r="BK32" s="2">
        <v>47</v>
      </c>
      <c r="BL32" s="2">
        <v>28</v>
      </c>
      <c r="BM32" s="2">
        <v>43</v>
      </c>
      <c r="BN32" s="2">
        <f t="shared" si="2"/>
        <v>303</v>
      </c>
      <c r="BO32" s="12">
        <f t="shared" si="3"/>
        <v>0.505</v>
      </c>
      <c r="BP32" s="36" t="s">
        <v>263</v>
      </c>
    </row>
    <row r="34" spans="1:68">
      <c r="A34" s="42" t="s">
        <v>279</v>
      </c>
    </row>
    <row r="35" spans="1:68" s="41" customFormat="1">
      <c r="A35" s="6">
        <v>1</v>
      </c>
      <c r="B35" s="25" t="s">
        <v>265</v>
      </c>
      <c r="C35" s="26" t="s">
        <v>51</v>
      </c>
      <c r="D35" s="25" t="s">
        <v>266</v>
      </c>
      <c r="E35" s="35" t="e">
        <f>VLOOKUP($D35,'[2]2015-16 BCom-I'!$D$5:$BD$70,2,0)</f>
        <v>#REF!</v>
      </c>
      <c r="F35" s="35" t="e">
        <f>VLOOKUP($D35,'[2]2015-16 BCom-I'!$D$5:$BD$70,3,0)</f>
        <v>#REF!</v>
      </c>
      <c r="G35" s="35" t="s">
        <v>267</v>
      </c>
      <c r="H35" s="35" t="s">
        <v>268</v>
      </c>
      <c r="I35" s="35" t="s">
        <v>269</v>
      </c>
      <c r="J35" s="39">
        <v>34123</v>
      </c>
      <c r="K35" s="6">
        <v>0</v>
      </c>
      <c r="L35" s="6" t="s">
        <v>75</v>
      </c>
      <c r="M35" s="35" t="s">
        <v>270</v>
      </c>
      <c r="N35" s="35" t="s">
        <v>61</v>
      </c>
      <c r="O35" s="6" t="s">
        <v>271</v>
      </c>
      <c r="P35" s="35" t="s">
        <v>63</v>
      </c>
      <c r="Q35" s="35">
        <v>9630243681</v>
      </c>
      <c r="R35" s="35">
        <v>0</v>
      </c>
      <c r="S35" s="27" t="s">
        <v>272</v>
      </c>
      <c r="T35" s="35" t="s">
        <v>273</v>
      </c>
      <c r="U35" s="35" t="s">
        <v>274</v>
      </c>
      <c r="V35" s="35" t="s">
        <v>275</v>
      </c>
      <c r="W35" s="35" t="s">
        <v>276</v>
      </c>
      <c r="X35" s="35" t="s">
        <v>67</v>
      </c>
      <c r="Y35" s="39">
        <v>42591</v>
      </c>
      <c r="Z35" s="35"/>
      <c r="AA35" s="6" t="s">
        <v>80</v>
      </c>
      <c r="AB35" s="6" t="s">
        <v>68</v>
      </c>
      <c r="AC35" s="35" t="s">
        <v>277</v>
      </c>
      <c r="AD35" s="6">
        <v>2014</v>
      </c>
      <c r="AE35" s="6">
        <v>500</v>
      </c>
      <c r="AF35" s="6">
        <v>191</v>
      </c>
      <c r="AG35" s="40">
        <v>0.38200000000000001</v>
      </c>
      <c r="AH35" s="35"/>
      <c r="AI35" s="35"/>
      <c r="AJ35" s="35"/>
      <c r="AK35" s="35"/>
      <c r="AL35" s="35"/>
      <c r="AM35" s="35"/>
      <c r="AN35" s="35"/>
      <c r="AO35" s="35"/>
      <c r="AP35" s="35"/>
      <c r="AQ35" s="6">
        <v>7711057</v>
      </c>
      <c r="AR35" s="6">
        <v>42</v>
      </c>
      <c r="AS35" s="6">
        <v>26</v>
      </c>
      <c r="AT35" s="6">
        <v>21</v>
      </c>
      <c r="AU35" s="6">
        <v>44</v>
      </c>
      <c r="AV35" s="6">
        <v>38</v>
      </c>
      <c r="AW35" s="6">
        <v>26</v>
      </c>
      <c r="AX35" s="6">
        <v>40</v>
      </c>
      <c r="AY35" s="6">
        <v>28</v>
      </c>
      <c r="AZ35" s="6">
        <v>28</v>
      </c>
      <c r="BA35" s="6">
        <f t="shared" ref="BA35" si="4">SUM(AR35:AZ35)-AT35</f>
        <v>272</v>
      </c>
      <c r="BB35" s="6">
        <v>16</v>
      </c>
      <c r="BC35" s="40">
        <f t="shared" ref="BC35" si="5">+BA35/$BC$4</f>
        <v>0.45333333333333331</v>
      </c>
      <c r="BD35" s="35" t="s">
        <v>263</v>
      </c>
      <c r="BE35" s="6">
        <v>81771110011</v>
      </c>
      <c r="BF35" s="6">
        <v>30</v>
      </c>
      <c r="BG35" s="25">
        <v>44</v>
      </c>
      <c r="BH35" s="6">
        <v>25</v>
      </c>
      <c r="BI35" s="6">
        <v>40</v>
      </c>
      <c r="BJ35" s="6">
        <v>26</v>
      </c>
      <c r="BK35" s="6">
        <v>50</v>
      </c>
      <c r="BL35" s="6">
        <v>35</v>
      </c>
      <c r="BM35" s="6">
        <v>42</v>
      </c>
      <c r="BN35" s="6">
        <f t="shared" ref="BN35" si="6">SUM(BF35:BM35)</f>
        <v>292</v>
      </c>
      <c r="BO35" s="40">
        <f t="shared" ref="BO35" si="7">+BN35/$BC$4</f>
        <v>0.48666666666666669</v>
      </c>
      <c r="BP35" s="36" t="s">
        <v>278</v>
      </c>
    </row>
  </sheetData>
  <sheetProtection formatCells="0" formatColumns="0" formatRows="0" insertColumns="0" insertRows="0" insertHyperlinks="0" deleteColumns="0" deleteRows="0" sort="0" autoFilter="0" pivotTables="0"/>
  <autoFilter ref="A4:BP32">
    <filterColumn colId="56"/>
    <sortState ref="A8:BQ32">
      <sortCondition ref="BE4:BE32"/>
    </sortState>
  </autoFilter>
  <mergeCells count="62">
    <mergeCell ref="BE1:BP1"/>
    <mergeCell ref="BE2:BE4"/>
    <mergeCell ref="BF2:BO2"/>
    <mergeCell ref="BP2:BP4"/>
    <mergeCell ref="BF3:BF4"/>
    <mergeCell ref="BG3:BG4"/>
    <mergeCell ref="BH3:BI3"/>
    <mergeCell ref="BJ3:BK3"/>
    <mergeCell ref="BL3:BM3"/>
    <mergeCell ref="BN3:BN4"/>
    <mergeCell ref="BD2:BD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  <mergeCell ref="O1:O4"/>
    <mergeCell ref="AS3:AS4"/>
    <mergeCell ref="AT3:AT4"/>
    <mergeCell ref="AR2:BC2"/>
    <mergeCell ref="BA3:BA4"/>
    <mergeCell ref="BB3:BB4"/>
    <mergeCell ref="P1:P4"/>
    <mergeCell ref="AQ1:BD1"/>
    <mergeCell ref="Q1:R1"/>
    <mergeCell ref="T1:X1"/>
    <mergeCell ref="AH1:AP1"/>
    <mergeCell ref="AU3:AV3"/>
    <mergeCell ref="AW3:AX3"/>
    <mergeCell ref="AY3:AZ3"/>
    <mergeCell ref="AB1:AG1"/>
    <mergeCell ref="Q2:Q4"/>
    <mergeCell ref="R2:R4"/>
    <mergeCell ref="S1:S4"/>
    <mergeCell ref="T2:T4"/>
    <mergeCell ref="U2:U4"/>
    <mergeCell ref="AQ2:AQ4"/>
    <mergeCell ref="AR3:AR4"/>
    <mergeCell ref="AK3:AL3"/>
    <mergeCell ref="AM3:AN3"/>
    <mergeCell ref="AO3:AP3"/>
    <mergeCell ref="V2:V4"/>
    <mergeCell ref="W2:W4"/>
    <mergeCell ref="X2:X4"/>
    <mergeCell ref="Y1:Y4"/>
    <mergeCell ref="AF2:AF4"/>
    <mergeCell ref="AG2:AG4"/>
    <mergeCell ref="Z1:Z4"/>
    <mergeCell ref="AA1:AA4"/>
    <mergeCell ref="AB2:AB4"/>
    <mergeCell ref="AC2:AC4"/>
    <mergeCell ref="AE2:AE4"/>
    <mergeCell ref="AD2:AD4"/>
  </mergeCells>
  <pageMargins left="0.7" right="0.7" top="0.7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3"/>
  <sheetViews>
    <sheetView workbookViewId="0">
      <selection activeCell="A2" sqref="A2:AF13"/>
    </sheetView>
  </sheetViews>
  <sheetFormatPr defaultRowHeight="15"/>
  <cols>
    <col min="1" max="1" width="7.7109375" customWidth="1"/>
    <col min="2" max="32" width="2.85546875" style="45" customWidth="1"/>
  </cols>
  <sheetData>
    <row r="2" spans="1:32">
      <c r="A2" s="46">
        <v>44287</v>
      </c>
      <c r="B2" s="43">
        <v>1</v>
      </c>
      <c r="C2" s="43"/>
      <c r="D2" s="43">
        <v>3</v>
      </c>
      <c r="E2" s="43"/>
      <c r="F2" s="43">
        <v>5</v>
      </c>
      <c r="G2" s="43">
        <v>6</v>
      </c>
      <c r="H2" s="43"/>
      <c r="I2" s="43">
        <v>8</v>
      </c>
      <c r="J2" s="43">
        <v>9</v>
      </c>
      <c r="K2" s="43">
        <v>10</v>
      </c>
      <c r="L2" s="43"/>
      <c r="M2" s="43">
        <v>12</v>
      </c>
      <c r="N2" s="43">
        <v>13</v>
      </c>
      <c r="O2" s="43"/>
      <c r="P2" s="43">
        <v>15</v>
      </c>
      <c r="Q2" s="43">
        <v>16</v>
      </c>
      <c r="R2" s="43">
        <v>17</v>
      </c>
      <c r="S2" s="43"/>
      <c r="T2" s="43">
        <v>19</v>
      </c>
      <c r="U2" s="43">
        <v>20</v>
      </c>
      <c r="V2" s="43"/>
      <c r="W2" s="43">
        <v>22</v>
      </c>
      <c r="X2" s="43">
        <v>23</v>
      </c>
      <c r="Y2" s="43">
        <v>24</v>
      </c>
      <c r="Z2" s="43"/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/>
    </row>
    <row r="3" spans="1:32">
      <c r="A3" s="46">
        <v>44317</v>
      </c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/>
      <c r="H3" s="43">
        <v>7</v>
      </c>
      <c r="I3" s="43">
        <v>8</v>
      </c>
      <c r="J3" s="43">
        <v>9</v>
      </c>
      <c r="K3" s="43">
        <v>10</v>
      </c>
      <c r="L3" s="43">
        <v>11</v>
      </c>
      <c r="M3" s="43">
        <v>12</v>
      </c>
      <c r="N3" s="43"/>
      <c r="O3" s="43">
        <v>14</v>
      </c>
      <c r="P3" s="43">
        <v>15</v>
      </c>
      <c r="Q3" s="43">
        <v>16</v>
      </c>
      <c r="R3" s="43">
        <v>17</v>
      </c>
      <c r="S3" s="43">
        <v>18</v>
      </c>
      <c r="T3" s="43">
        <v>19</v>
      </c>
      <c r="U3" s="43"/>
      <c r="V3" s="43">
        <v>21</v>
      </c>
      <c r="W3" s="43">
        <v>22</v>
      </c>
      <c r="X3" s="43">
        <v>23</v>
      </c>
      <c r="Y3" s="43">
        <v>24</v>
      </c>
      <c r="Z3" s="43">
        <v>25</v>
      </c>
      <c r="AA3" s="43">
        <v>26</v>
      </c>
      <c r="AB3" s="43"/>
      <c r="AC3" s="43">
        <v>28</v>
      </c>
      <c r="AD3" s="43">
        <v>29</v>
      </c>
      <c r="AE3" s="43">
        <v>30</v>
      </c>
      <c r="AF3" s="43">
        <v>31</v>
      </c>
    </row>
    <row r="4" spans="1:32">
      <c r="A4" s="46">
        <v>44348</v>
      </c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/>
      <c r="I4" s="43">
        <v>8</v>
      </c>
      <c r="J4" s="43">
        <v>9</v>
      </c>
      <c r="K4" s="43">
        <v>10</v>
      </c>
      <c r="L4" s="43">
        <v>11</v>
      </c>
      <c r="M4" s="43">
        <v>12</v>
      </c>
      <c r="N4" s="43"/>
      <c r="O4" s="43">
        <v>14</v>
      </c>
      <c r="P4" s="43">
        <v>15</v>
      </c>
      <c r="Q4" s="43">
        <v>16</v>
      </c>
      <c r="R4" s="43">
        <v>17</v>
      </c>
      <c r="S4" s="43">
        <v>18</v>
      </c>
      <c r="T4" s="43">
        <v>19</v>
      </c>
      <c r="U4" s="43"/>
      <c r="V4" s="43">
        <v>21</v>
      </c>
      <c r="W4" s="43">
        <v>22</v>
      </c>
      <c r="X4" s="43">
        <v>23</v>
      </c>
      <c r="Y4" s="43"/>
      <c r="Z4" s="43">
        <v>25</v>
      </c>
      <c r="AA4" s="43">
        <v>26</v>
      </c>
      <c r="AB4" s="43"/>
      <c r="AC4" s="43">
        <v>28</v>
      </c>
      <c r="AD4" s="43">
        <v>29</v>
      </c>
      <c r="AE4" s="43">
        <v>30</v>
      </c>
      <c r="AF4" s="43"/>
    </row>
    <row r="5" spans="1:32">
      <c r="A5" s="46">
        <v>44378</v>
      </c>
      <c r="B5" s="43">
        <v>1</v>
      </c>
      <c r="C5" s="43">
        <v>2</v>
      </c>
      <c r="D5" s="43">
        <v>3</v>
      </c>
      <c r="E5" s="43"/>
      <c r="F5" s="43">
        <v>5</v>
      </c>
      <c r="G5" s="43">
        <v>6</v>
      </c>
      <c r="H5" s="43">
        <v>7</v>
      </c>
      <c r="I5" s="43">
        <v>8</v>
      </c>
      <c r="J5" s="43">
        <v>9</v>
      </c>
      <c r="K5" s="43">
        <v>10</v>
      </c>
      <c r="L5" s="43"/>
      <c r="M5" s="43"/>
      <c r="N5" s="43">
        <v>13</v>
      </c>
      <c r="O5" s="43">
        <v>14</v>
      </c>
      <c r="P5" s="43">
        <v>15</v>
      </c>
      <c r="Q5" s="43">
        <v>16</v>
      </c>
      <c r="R5" s="43">
        <v>17</v>
      </c>
      <c r="S5" s="43"/>
      <c r="T5" s="43">
        <v>19</v>
      </c>
      <c r="U5" s="43">
        <v>20</v>
      </c>
      <c r="V5" s="43"/>
      <c r="W5" s="43">
        <v>22</v>
      </c>
      <c r="X5" s="43">
        <v>23</v>
      </c>
      <c r="Y5" s="43">
        <v>24</v>
      </c>
      <c r="Z5" s="43"/>
      <c r="AA5" s="43">
        <v>26</v>
      </c>
      <c r="AB5" s="43">
        <v>27</v>
      </c>
      <c r="AC5" s="43">
        <v>28</v>
      </c>
      <c r="AD5" s="43">
        <v>29</v>
      </c>
      <c r="AE5" s="43">
        <v>30</v>
      </c>
      <c r="AF5" s="43">
        <v>31</v>
      </c>
    </row>
    <row r="6" spans="1:32">
      <c r="A6" s="46">
        <v>44409</v>
      </c>
      <c r="B6" s="43"/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/>
      <c r="J6" s="43"/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/>
      <c r="Q6" s="43">
        <v>16</v>
      </c>
      <c r="R6" s="43">
        <v>17</v>
      </c>
      <c r="S6" s="43">
        <v>18</v>
      </c>
      <c r="T6" s="43">
        <v>19</v>
      </c>
      <c r="U6" s="43"/>
      <c r="V6" s="43">
        <v>21</v>
      </c>
      <c r="W6" s="43"/>
      <c r="X6" s="43">
        <v>23</v>
      </c>
      <c r="Y6" s="43">
        <v>24</v>
      </c>
      <c r="Z6" s="43">
        <v>25</v>
      </c>
      <c r="AA6" s="43">
        <v>26</v>
      </c>
      <c r="AB6" s="43">
        <v>27</v>
      </c>
      <c r="AC6" s="43">
        <v>28</v>
      </c>
      <c r="AD6" s="43"/>
      <c r="AE6" s="43"/>
      <c r="AF6" s="43">
        <v>31</v>
      </c>
    </row>
    <row r="7" spans="1:32">
      <c r="A7" s="46">
        <v>44440</v>
      </c>
      <c r="B7" s="43">
        <v>1</v>
      </c>
      <c r="C7" s="43">
        <v>2</v>
      </c>
      <c r="D7" s="43">
        <v>3</v>
      </c>
      <c r="E7" s="43">
        <v>4</v>
      </c>
      <c r="F7" s="43"/>
      <c r="G7" s="43">
        <v>6</v>
      </c>
      <c r="H7" s="43">
        <v>7</v>
      </c>
      <c r="I7" s="43">
        <v>8</v>
      </c>
      <c r="J7" s="43"/>
      <c r="K7" s="43">
        <v>10</v>
      </c>
      <c r="L7" s="43">
        <v>11</v>
      </c>
      <c r="M7" s="43"/>
      <c r="N7" s="43">
        <v>13</v>
      </c>
      <c r="O7" s="43">
        <v>14</v>
      </c>
      <c r="P7" s="43">
        <v>15</v>
      </c>
      <c r="Q7" s="43">
        <v>16</v>
      </c>
      <c r="R7" s="43">
        <v>17</v>
      </c>
      <c r="S7" s="43">
        <v>18</v>
      </c>
      <c r="T7" s="43"/>
      <c r="U7" s="43">
        <v>20</v>
      </c>
      <c r="V7" s="43">
        <v>21</v>
      </c>
      <c r="W7" s="43">
        <v>22</v>
      </c>
      <c r="X7" s="43">
        <v>23</v>
      </c>
      <c r="Y7" s="43">
        <v>24</v>
      </c>
      <c r="Z7" s="43">
        <v>25</v>
      </c>
      <c r="AA7" s="43"/>
      <c r="AB7" s="43">
        <v>27</v>
      </c>
      <c r="AC7" s="43">
        <v>28</v>
      </c>
      <c r="AD7" s="43">
        <v>29</v>
      </c>
      <c r="AE7" s="43">
        <v>30</v>
      </c>
      <c r="AF7" s="43"/>
    </row>
    <row r="8" spans="1:32">
      <c r="A8" s="46">
        <v>44470</v>
      </c>
      <c r="B8" s="43">
        <v>1</v>
      </c>
      <c r="C8" s="43"/>
      <c r="D8" s="43"/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43"/>
      <c r="L8" s="43">
        <v>11</v>
      </c>
      <c r="M8" s="43">
        <v>12</v>
      </c>
      <c r="N8" s="43">
        <v>13</v>
      </c>
      <c r="O8" s="43"/>
      <c r="P8" s="43">
        <v>15</v>
      </c>
      <c r="Q8" s="43">
        <v>16</v>
      </c>
      <c r="R8" s="43"/>
      <c r="S8" s="43">
        <v>18</v>
      </c>
      <c r="T8" s="43"/>
      <c r="U8" s="43">
        <v>20</v>
      </c>
      <c r="V8" s="43">
        <v>21</v>
      </c>
      <c r="W8" s="43">
        <v>22</v>
      </c>
      <c r="X8" s="43">
        <v>23</v>
      </c>
      <c r="Y8" s="43"/>
      <c r="Z8" s="43">
        <v>25</v>
      </c>
      <c r="AA8" s="43">
        <v>26</v>
      </c>
      <c r="AB8" s="43">
        <v>27</v>
      </c>
      <c r="AC8" s="43">
        <v>28</v>
      </c>
      <c r="AD8" s="43">
        <v>29</v>
      </c>
      <c r="AE8" s="43">
        <v>30</v>
      </c>
      <c r="AF8" s="43"/>
    </row>
    <row r="9" spans="1:32">
      <c r="A9" s="46">
        <v>44501</v>
      </c>
      <c r="B9" s="43"/>
      <c r="C9" s="43">
        <v>2</v>
      </c>
      <c r="D9" s="43"/>
      <c r="E9" s="43"/>
      <c r="F9" s="43"/>
      <c r="G9" s="43"/>
      <c r="H9" s="43"/>
      <c r="I9" s="43">
        <v>8</v>
      </c>
      <c r="J9" s="43">
        <v>9</v>
      </c>
      <c r="K9" s="43"/>
      <c r="L9" s="43">
        <v>11</v>
      </c>
      <c r="M9" s="43">
        <v>12</v>
      </c>
      <c r="N9" s="43">
        <v>13</v>
      </c>
      <c r="O9" s="43"/>
      <c r="P9" s="43"/>
      <c r="Q9" s="43">
        <v>16</v>
      </c>
      <c r="R9" s="43">
        <v>17</v>
      </c>
      <c r="S9" s="43">
        <v>18</v>
      </c>
      <c r="T9" s="43"/>
      <c r="U9" s="43">
        <v>20</v>
      </c>
      <c r="V9" s="43"/>
      <c r="W9" s="43">
        <v>22</v>
      </c>
      <c r="X9" s="43">
        <v>23</v>
      </c>
      <c r="Y9" s="43">
        <v>24</v>
      </c>
      <c r="Z9" s="43">
        <v>25</v>
      </c>
      <c r="AA9" s="43">
        <v>26</v>
      </c>
      <c r="AB9" s="43">
        <v>27</v>
      </c>
      <c r="AC9" s="43"/>
      <c r="AD9" s="43">
        <v>29</v>
      </c>
      <c r="AE9" s="43">
        <v>30</v>
      </c>
      <c r="AF9" s="43"/>
    </row>
    <row r="10" spans="1:32">
      <c r="A10" s="46">
        <v>44531</v>
      </c>
      <c r="B10" s="43">
        <v>1</v>
      </c>
      <c r="C10" s="43">
        <v>2</v>
      </c>
      <c r="D10" s="43">
        <v>3</v>
      </c>
      <c r="E10" s="43">
        <v>4</v>
      </c>
      <c r="F10" s="43"/>
      <c r="G10" s="43">
        <v>6</v>
      </c>
      <c r="H10" s="43">
        <v>7</v>
      </c>
      <c r="I10" s="43">
        <v>8</v>
      </c>
      <c r="J10" s="43">
        <v>9</v>
      </c>
      <c r="K10" s="43">
        <v>10</v>
      </c>
      <c r="L10" s="43">
        <v>11</v>
      </c>
      <c r="M10" s="43"/>
      <c r="N10" s="43">
        <v>13</v>
      </c>
      <c r="O10" s="43">
        <v>14</v>
      </c>
      <c r="P10" s="43">
        <v>15</v>
      </c>
      <c r="Q10" s="43">
        <v>16</v>
      </c>
      <c r="R10" s="43">
        <v>17</v>
      </c>
      <c r="S10" s="43"/>
      <c r="T10" s="43"/>
      <c r="U10" s="43">
        <v>20</v>
      </c>
      <c r="V10" s="43">
        <v>21</v>
      </c>
      <c r="W10" s="43">
        <v>22</v>
      </c>
      <c r="X10" s="43"/>
      <c r="Y10" s="43"/>
      <c r="Z10" s="43"/>
      <c r="AA10" s="43"/>
      <c r="AB10" s="43">
        <v>27</v>
      </c>
      <c r="AC10" s="43">
        <v>28</v>
      </c>
      <c r="AD10" s="43">
        <v>29</v>
      </c>
      <c r="AE10" s="43">
        <v>30</v>
      </c>
      <c r="AF10" s="43">
        <v>31</v>
      </c>
    </row>
    <row r="11" spans="1:32">
      <c r="A11" s="46">
        <v>44562</v>
      </c>
      <c r="B11" s="43">
        <v>1</v>
      </c>
      <c r="C11" s="43"/>
      <c r="D11" s="43">
        <v>3</v>
      </c>
      <c r="E11" s="43">
        <v>4</v>
      </c>
      <c r="F11" s="43">
        <v>5</v>
      </c>
      <c r="G11" s="43">
        <v>6</v>
      </c>
      <c r="H11" s="43">
        <v>7</v>
      </c>
      <c r="I11" s="43">
        <v>8</v>
      </c>
      <c r="J11" s="43"/>
      <c r="K11" s="43">
        <v>10</v>
      </c>
      <c r="L11" s="43">
        <v>11</v>
      </c>
      <c r="M11" s="43">
        <v>12</v>
      </c>
      <c r="N11" s="43">
        <v>13</v>
      </c>
      <c r="O11" s="43">
        <v>14</v>
      </c>
      <c r="P11" s="43">
        <v>15</v>
      </c>
      <c r="Q11" s="43"/>
      <c r="R11" s="43"/>
      <c r="S11" s="43">
        <v>18</v>
      </c>
      <c r="T11" s="43">
        <v>19</v>
      </c>
      <c r="U11" s="43">
        <v>20</v>
      </c>
      <c r="V11" s="43">
        <v>21</v>
      </c>
      <c r="W11" s="43">
        <v>22</v>
      </c>
      <c r="X11" s="43"/>
      <c r="Y11" s="43">
        <v>24</v>
      </c>
      <c r="Z11" s="43">
        <v>25</v>
      </c>
      <c r="AA11" s="43"/>
      <c r="AB11" s="43">
        <v>27</v>
      </c>
      <c r="AC11" s="43">
        <v>28</v>
      </c>
      <c r="AD11" s="43">
        <v>29</v>
      </c>
      <c r="AE11" s="43"/>
      <c r="AF11" s="43">
        <v>31</v>
      </c>
    </row>
    <row r="12" spans="1:32">
      <c r="A12" s="46">
        <v>44593</v>
      </c>
      <c r="B12" s="43">
        <v>1</v>
      </c>
      <c r="C12" s="43">
        <v>2</v>
      </c>
      <c r="D12" s="43">
        <v>3</v>
      </c>
      <c r="E12" s="43">
        <v>4</v>
      </c>
      <c r="F12" s="43">
        <v>5</v>
      </c>
      <c r="G12" s="43"/>
      <c r="H12" s="43">
        <v>7</v>
      </c>
      <c r="I12" s="43">
        <v>8</v>
      </c>
      <c r="J12" s="43">
        <v>9</v>
      </c>
      <c r="K12" s="43">
        <v>10</v>
      </c>
      <c r="L12" s="43">
        <v>11</v>
      </c>
      <c r="M12" s="43">
        <v>12</v>
      </c>
      <c r="N12" s="43"/>
      <c r="O12" s="43">
        <v>14</v>
      </c>
      <c r="P12" s="43">
        <v>15</v>
      </c>
      <c r="Q12" s="43">
        <v>16</v>
      </c>
      <c r="R12" s="43">
        <v>17</v>
      </c>
      <c r="S12" s="43">
        <v>18</v>
      </c>
      <c r="T12" s="43">
        <v>19</v>
      </c>
      <c r="U12" s="43"/>
      <c r="V12" s="43">
        <v>21</v>
      </c>
      <c r="W12" s="43">
        <v>22</v>
      </c>
      <c r="X12" s="43">
        <v>23</v>
      </c>
      <c r="Y12" s="43">
        <v>24</v>
      </c>
      <c r="Z12" s="43">
        <v>25</v>
      </c>
      <c r="AA12" s="43">
        <v>26</v>
      </c>
      <c r="AB12" s="43"/>
      <c r="AC12" s="43">
        <v>28</v>
      </c>
      <c r="AD12" s="43"/>
      <c r="AE12" s="43"/>
      <c r="AF12" s="43"/>
    </row>
    <row r="13" spans="1:32">
      <c r="A13" s="46">
        <v>44621</v>
      </c>
      <c r="B13" s="43"/>
      <c r="C13" s="43">
        <v>2</v>
      </c>
      <c r="D13" s="43">
        <v>3</v>
      </c>
      <c r="E13" s="43">
        <v>4</v>
      </c>
      <c r="F13" s="43">
        <v>5</v>
      </c>
      <c r="G13" s="43"/>
      <c r="H13" s="43">
        <v>7</v>
      </c>
      <c r="I13" s="43">
        <v>8</v>
      </c>
      <c r="J13" s="43">
        <v>9</v>
      </c>
      <c r="K13" s="43">
        <v>10</v>
      </c>
      <c r="L13" s="43">
        <v>11</v>
      </c>
      <c r="M13" s="43">
        <v>12</v>
      </c>
      <c r="N13" s="43"/>
      <c r="O13" s="43">
        <v>14</v>
      </c>
      <c r="P13" s="43">
        <v>15</v>
      </c>
      <c r="Q13" s="43">
        <v>16</v>
      </c>
      <c r="R13" s="43">
        <v>17</v>
      </c>
      <c r="S13" s="43"/>
      <c r="T13" s="43">
        <v>19</v>
      </c>
      <c r="U13" s="43"/>
      <c r="V13" s="43">
        <v>21</v>
      </c>
      <c r="W13" s="43">
        <v>22</v>
      </c>
      <c r="X13" s="43">
        <v>23</v>
      </c>
      <c r="Y13" s="43">
        <v>24</v>
      </c>
      <c r="Z13" s="43">
        <v>25</v>
      </c>
      <c r="AA13" s="43">
        <v>26</v>
      </c>
      <c r="AB13" s="43"/>
      <c r="AC13" s="43">
        <v>28</v>
      </c>
      <c r="AD13" s="43">
        <v>29</v>
      </c>
      <c r="AE13" s="43">
        <v>30</v>
      </c>
      <c r="AF13" s="43">
        <v>31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B.Com-II 2017-18</vt:lpstr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cp:lastPrinted>2023-01-02T11:34:32Z</cp:lastPrinted>
  <dcterms:created xsi:type="dcterms:W3CDTF">2017-11-17T06:52:55Z</dcterms:created>
  <dcterms:modified xsi:type="dcterms:W3CDTF">2023-01-07T08:31:56Z</dcterms:modified>
</cp:coreProperties>
</file>